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30" windowWidth="14355" windowHeight="87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38" i="3" l="1"/>
  <c r="L38" i="3"/>
  <c r="F37" i="3" l="1"/>
  <c r="B42" i="3"/>
  <c r="J24" i="3"/>
  <c r="K24" i="3"/>
  <c r="R10" i="3"/>
  <c r="Q10" i="3"/>
  <c r="F7" i="3"/>
  <c r="E7" i="3"/>
  <c r="C7" i="3"/>
  <c r="G15" i="3" l="1"/>
  <c r="O27" i="3"/>
  <c r="T26" i="3"/>
  <c r="Q26" i="3"/>
  <c r="R24" i="3"/>
  <c r="S12" i="3"/>
  <c r="C35" i="3"/>
  <c r="B36" i="3"/>
  <c r="F29" i="3" l="1"/>
  <c r="E29" i="3"/>
  <c r="D29" i="3"/>
  <c r="I26" i="3"/>
  <c r="F24" i="3"/>
  <c r="E24" i="3"/>
  <c r="D24" i="3"/>
  <c r="C29" i="3"/>
  <c r="C24" i="3"/>
  <c r="N18" i="3"/>
  <c r="N20" i="3"/>
  <c r="O20" i="3"/>
  <c r="O18" i="3"/>
  <c r="O16" i="3"/>
  <c r="N16" i="3"/>
  <c r="N8" i="3"/>
  <c r="O8" i="3"/>
  <c r="I6" i="3"/>
  <c r="G22" i="2"/>
  <c r="H23" i="2"/>
  <c r="G23" i="2"/>
</calcChain>
</file>

<file path=xl/sharedStrings.xml><?xml version="1.0" encoding="utf-8"?>
<sst xmlns="http://schemas.openxmlformats.org/spreadsheetml/2006/main" count="363" uniqueCount="211">
  <si>
    <t>МЕРКИ ПО ФОНДОВЕ</t>
  </si>
  <si>
    <t>№ на проектното предложение в ИСУН</t>
  </si>
  <si>
    <t>Име на кандидата/ получателя</t>
  </si>
  <si>
    <t>Име на проекта</t>
  </si>
  <si>
    <t>Заявен размер на разходите по заявления подадени в МИГ</t>
  </si>
  <si>
    <t>Заявен размер на субсидията по заявления, подадени в МИГ</t>
  </si>
  <si>
    <t>Одобрен от ДФЗ  размер на БФП</t>
  </si>
  <si>
    <t>Статус на заявления разгледани от МИГ</t>
  </si>
  <si>
    <t>(oтхвърлено/ оттеглено/ анулирано заявление)</t>
  </si>
  <si>
    <t>Стандартен/малък проект</t>
  </si>
  <si>
    <t>Приложимо за мярка 4.1, 4.2 и 6.4.1 съгласно СВОМР на МИГ – Елхово – Болярово</t>
  </si>
  <si>
    <t>Мерки, финансирани от ПРСР 2014 - 2020 г. (ЕЗФРСР)</t>
  </si>
  <si>
    <t>Мярка  4.1. Подкрепа за инвестиции в земеделски стопанства</t>
  </si>
  <si>
    <t>BG06RDNP001-19.104</t>
  </si>
  <si>
    <t xml:space="preserve">Проведен прием: 23.10.2018 г. -10.12.2018 г. </t>
  </si>
  <si>
    <t xml:space="preserve">Оценителен доклад от 25.01.2019 г.  </t>
  </si>
  <si>
    <t>Одобрена със Заповед 03-РД/5144 от 27.12.2019 г.</t>
  </si>
  <si>
    <t>BG06RDNP001-19.104-0001</t>
  </si>
  <si>
    <t>ЯНКА ТОДОРОВА ДИМОВА</t>
  </si>
  <si>
    <t>Закупуване на земеделска техника за животновъдно стопанство</t>
  </si>
  <si>
    <t>Одобрен</t>
  </si>
  <si>
    <t>Стандартен</t>
  </si>
  <si>
    <t>BG06RDNP001-19.104-0002</t>
  </si>
  <si>
    <t>Георги Колев Тончев</t>
  </si>
  <si>
    <t>Закупуване на специализиран селскостопански инвентар за нуждите на животновъдното стопанство</t>
  </si>
  <si>
    <t>Малък</t>
  </si>
  <si>
    <t>BG06RDNP001-19.104-0003</t>
  </si>
  <si>
    <t xml:space="preserve">ЗП Матей Атанасов Карастайков </t>
  </si>
  <si>
    <t>„Закупуване на земеделска техника за отглеждане на лавандулови насаждения“</t>
  </si>
  <si>
    <t xml:space="preserve">BG06RDNP001-19.104-0004  </t>
  </si>
  <si>
    <t xml:space="preserve">ЗП Йордан Трифонов Трифонов </t>
  </si>
  <si>
    <t>„Закупуване на земеделска техника за отглеждане и изхранване на животни“</t>
  </si>
  <si>
    <t xml:space="preserve">BG06RDNP001-19.104-0005  </t>
  </si>
  <si>
    <t xml:space="preserve">ЕТ "Делчев-25 - Димитър Делчев" </t>
  </si>
  <si>
    <t>„Закупуване на земеделска техника за отглеждане на животни“</t>
  </si>
  <si>
    <t>Резервен</t>
  </si>
  <si>
    <t>BG06RDNP001-19.104-0006</t>
  </si>
  <si>
    <t xml:space="preserve">Зомаш ООД </t>
  </si>
  <si>
    <t>Разширение на силозно стопанство</t>
  </si>
  <si>
    <t>BG06RDNP001-19.104-0007</t>
  </si>
  <si>
    <t xml:space="preserve">Георги Христов Христов </t>
  </si>
  <si>
    <t>Инвестиции в животновъдно стопанство</t>
  </si>
  <si>
    <t>BG06RDNP001-19.104-0008</t>
  </si>
  <si>
    <t>BG06RDNP001-19.104-0009</t>
  </si>
  <si>
    <t xml:space="preserve">Аросил ЕООД </t>
  </si>
  <si>
    <t>Създаване на 28,5 хектара нови насаждения от Лавандула в землището на с.Ситово, общ.Болярово</t>
  </si>
  <si>
    <t>Отхвърлен</t>
  </si>
  <si>
    <t xml:space="preserve">BG06RDNP001-19.104-0010  </t>
  </si>
  <si>
    <t xml:space="preserve">ЗП Тодор Пенев Господинов </t>
  </si>
  <si>
    <t>„Закупуване на земеделска техника и оборудване за отглеждане на животни“</t>
  </si>
  <si>
    <t>Мярка 4.2. Инвестиции в преработка/маркетинг на селскостопански продукти.</t>
  </si>
  <si>
    <t xml:space="preserve">Проведен прием: 14.11.2018 – 07.01.2019 г. </t>
  </si>
  <si>
    <t xml:space="preserve">Оценителен доклад от 18.02.2019 г.  </t>
  </si>
  <si>
    <t>Одобрена със Заповед 03-РД/5068 от 18.12.2019 г.</t>
  </si>
  <si>
    <t>ЗП Христо Атанасов Карастайков</t>
  </si>
  <si>
    <t>BG06RDNP001-19.150-0001</t>
  </si>
  <si>
    <t xml:space="preserve">"ЗАЛАТА НА КРИС - ЗДРАВЕ, ФИТНЕС и АТЛЕТИЗЪМ" ЕООД </t>
  </si>
  <si>
    <t>„Надстройка на сграда с идентификатор 27382.500.1827.2 за фитнес зала и преустройство с промяна предназначението на самостоятелен обект с идентификатор 27382.500.1827.2.3“</t>
  </si>
  <si>
    <t xml:space="preserve">BG06RDNP001-19.150-0002  </t>
  </si>
  <si>
    <t xml:space="preserve">ЕТ "ГИДИС-Стоянка Тренева" </t>
  </si>
  <si>
    <t>Подобряване капацитета и качеството на съществуващите и разкриване на нови услуги в предприятието на  ЕТ „ГИДИС –Стоянка Тренева”  чрез закупуване на  специализирано професионално  офис  оборудване.</t>
  </si>
  <si>
    <t>BG06RDNP001-19.150-0003</t>
  </si>
  <si>
    <t xml:space="preserve">Инвестмънт Груп БГ ООД </t>
  </si>
  <si>
    <t>„Закупуване на оборудване и машини за цех за производство на метални елементи.“</t>
  </si>
  <si>
    <t>BG06RDNP001-19.150-0004</t>
  </si>
  <si>
    <t xml:space="preserve">„ВЕТЕРИНАРНА КЛИНИКА – СТЕЗИВЕТ“ EООД </t>
  </si>
  <si>
    <t>Изграждане на Ветеринарна клиника, разширяване на прилежащ към нея магазин и закупуване на оборудване за ветеринаро-медицинската дейност</t>
  </si>
  <si>
    <t>BG06RDNP001-19.150-0005</t>
  </si>
  <si>
    <t xml:space="preserve">Антоний Михаилов Чобанов </t>
  </si>
  <si>
    <t>Закупуване на плоско печатен принтер за изработка на снимки върху камък</t>
  </si>
  <si>
    <t>BG06RDNP001-19.150-0006</t>
  </si>
  <si>
    <t xml:space="preserve">АМБУЛАТОРИЯ ЗА ИНДИВИДУАЛНА ПРАКТИКА ЗА СПЕЦИАЛИЗИРАНА МЕДИЦИНСКА ПОМОЩ - Д-Р БЛАГА ГЕОРГИЕВА ЕТ </t>
  </si>
  <si>
    <t>Закупуване на оборудване за извънболнична лекарска помощ</t>
  </si>
  <si>
    <t xml:space="preserve">BG06RDNP001-19.150-0007  </t>
  </si>
  <si>
    <t>ЕКОПЛАСТИК ЕООД</t>
  </si>
  <si>
    <t>Ремонт и оборудване на цех за производтво на пластмасови и гипсови изделия</t>
  </si>
  <si>
    <t>BG06RDNP001-19.150-0008</t>
  </si>
  <si>
    <t xml:space="preserve">ВЕЗНИ - ЯНКА МАНОЛОВА ЕТ </t>
  </si>
  <si>
    <t>Преустройство и промяна предназначението на самостоятелен обект за търговска дейност в магазин за строителни материали</t>
  </si>
  <si>
    <t>BG06RDNP001-19.077-0001</t>
  </si>
  <si>
    <t>Община Елхово</t>
  </si>
  <si>
    <t>Реконструкция на тротоари на ул.“Александър Стамболийски“ в град Елхово</t>
  </si>
  <si>
    <t>BG06RDNP001-19.077-0005</t>
  </si>
  <si>
    <t>"Изграждане и обновяване на детски площадки за игра в Община Елхово"</t>
  </si>
  <si>
    <t>BG06RDNP001-19.077-0002</t>
  </si>
  <si>
    <t>„Подобряване на състоянието, реконструкция и ремонт на три броя читалища в Община Елхово“</t>
  </si>
  <si>
    <t>BG06RDNP001-19.077-0006</t>
  </si>
  <si>
    <t>Община Болярово</t>
  </si>
  <si>
    <t>Изграждане и обновяване на площи за широко обществено ползване в град Болярово и село Попово</t>
  </si>
  <si>
    <t>BG06RDNP001-19.077-0004</t>
  </si>
  <si>
    <t>Рехабилитация на съществуващи тротоари в град Болярово</t>
  </si>
  <si>
    <t>BG06RDNP001-19.077-0003</t>
  </si>
  <si>
    <t>„Частичен ремонт, оборудване и обзавеждане на сградите на читалищата в селата Стефан Караджово, Мамарчево, Воден, Голямо Крушево от община Болярово”</t>
  </si>
  <si>
    <t>BG06RDNP001-19.077-0007</t>
  </si>
  <si>
    <t>Създаване на спортна инфраструктура в град Болярово чрез ремонт, реконструкция, оборудване и обзавеждане на съществуващо помещение</t>
  </si>
  <si>
    <t>Статус на заявления разгледани от ДФЗ</t>
  </si>
  <si>
    <t>Дата на Заповед</t>
  </si>
  <si>
    <t>№ на Договор / дата на подписване</t>
  </si>
  <si>
    <t>BG06RDNP001-19.104-0008-С01 от 20.02.2020 г.</t>
  </si>
  <si>
    <t>Одобрен със Заповед № 03-РД/5144 от 27.12.2019 г.</t>
  </si>
  <si>
    <t>BG06RDNP001-19.130</t>
  </si>
  <si>
    <t>BG06RDNP001-19.130-0001</t>
  </si>
  <si>
    <t>Одобрен със Заповед 03-РД/5068 от 18.12.2019 г., изменена със Заповед № 03-РД/5068 от 06.03.2020 г.</t>
  </si>
  <si>
    <t>(сума по Договор)</t>
  </si>
  <si>
    <t xml:space="preserve">ЗП Недялка Петрова Христова </t>
  </si>
  <si>
    <t>„Дестилерия за производство и преработка на етерично-маслени и медицински култури находяща се в с. Малко Кирилово, общ. Елхово"</t>
  </si>
  <si>
    <t>одобрен общ размер на разходите от ДФЗ</t>
  </si>
  <si>
    <t>BG06RDNP001-19.130-0002</t>
  </si>
  <si>
    <t>„Инвестиции в месопреработвателно предприятие „ЕЛХОВО МЕС“ ЕООД“</t>
  </si>
  <si>
    <t>BG06RDNP001-19.104-0002-C1 от 10.03.2021 г</t>
  </si>
  <si>
    <t>BG06RDNP001-19.481-0001</t>
  </si>
  <si>
    <t>Ремонт на комплекс "Етнографска музейна сбирка" град Болярово</t>
  </si>
  <si>
    <t>"Закупуване на комбиниран багер-товарач за товаро-разтоварни дейности"</t>
  </si>
  <si>
    <t>ЖИВКО-06 ЕООД</t>
  </si>
  <si>
    <t>МИГ - ЕЛХОВО - БОЛЯРОВО</t>
  </si>
  <si>
    <t>"Подготовка и регистрация на регионална колективна марка на СНЦ МИГ - ЕЛХОВО - БОЛЯРОВО"</t>
  </si>
  <si>
    <t>Не се разглежда от МИГ</t>
  </si>
  <si>
    <t>Оттеглен от кандидата</t>
  </si>
  <si>
    <t xml:space="preserve">BG06RDNP001-19.481-0002 </t>
  </si>
  <si>
    <t>Подобряване на условията на функциониране на комплекс „Етнографска музейна сбирка град Болярово</t>
  </si>
  <si>
    <t>Анекси</t>
  </si>
  <si>
    <t>II Анекси</t>
  </si>
  <si>
    <t>"ЕЛХОВО МЕС" ЕООД</t>
  </si>
  <si>
    <t>Заявена сума по АВАНСОВО</t>
  </si>
  <si>
    <t xml:space="preserve">Изплатена сума по АВАНСОВО                 </t>
  </si>
  <si>
    <t xml:space="preserve">ОКОНЧАТЕЛНО ПЛАЩАНЕ Заявена сума      </t>
  </si>
  <si>
    <t>ОКОНЧАТЕЛНО ПЛАЩАНЕ Изплатена сума</t>
  </si>
  <si>
    <t>(сума по първи Анекс)</t>
  </si>
  <si>
    <t>(сума по втори Анекс)</t>
  </si>
  <si>
    <t>РЕШЕНИЕ ЗА ИЗПЛАТЕНИ СУМИ</t>
  </si>
  <si>
    <t>Одобрена със Заповед 03-РД/3623 от 10.11.2021 г.</t>
  </si>
  <si>
    <t>BG06RDNP001-19.130-0002-С01 от 04.02.2022 г.</t>
  </si>
  <si>
    <t>БЕЗ РЕЗЕРВИ</t>
  </si>
  <si>
    <t>BG06RDNP001-19.130-0001-С01 от 07.02.2020 г. ОТКАЗ ОТ ИЗПЪЛНЕНИЕ НА ДОГОВОР</t>
  </si>
  <si>
    <t>м 4.1.</t>
  </si>
  <si>
    <t>м 4.2</t>
  </si>
  <si>
    <t>м 6.4.1</t>
  </si>
  <si>
    <t>м 8.6</t>
  </si>
  <si>
    <t>тончев</t>
  </si>
  <si>
    <t>тренева</t>
  </si>
  <si>
    <t>лора</t>
  </si>
  <si>
    <t>елховомес</t>
  </si>
  <si>
    <t>живко 06</t>
  </si>
  <si>
    <t>проект</t>
  </si>
  <si>
    <t>субсидия</t>
  </si>
  <si>
    <t>4.1мярка</t>
  </si>
  <si>
    <t>приоритет 1</t>
  </si>
  <si>
    <t>2021 г.</t>
  </si>
  <si>
    <t>приоритет 2</t>
  </si>
  <si>
    <t>мярка 6.4.1</t>
  </si>
  <si>
    <t>мярка 8.6</t>
  </si>
  <si>
    <t>мярка 4.2</t>
  </si>
  <si>
    <t>мярка 7.2</t>
  </si>
  <si>
    <t>проект 06</t>
  </si>
  <si>
    <t>мярка 7.5</t>
  </si>
  <si>
    <t>мярка 20</t>
  </si>
  <si>
    <t>миг</t>
  </si>
  <si>
    <t>заявен</t>
  </si>
  <si>
    <t>одобрен</t>
  </si>
  <si>
    <t>таблица 8</t>
  </si>
  <si>
    <t>мярка 4.1</t>
  </si>
  <si>
    <t>колона 2</t>
  </si>
  <si>
    <t>колона 3</t>
  </si>
  <si>
    <t>П 1</t>
  </si>
  <si>
    <t>П2</t>
  </si>
  <si>
    <t>колона 5</t>
  </si>
  <si>
    <t>колона 6</t>
  </si>
  <si>
    <t>колона 7</t>
  </si>
  <si>
    <t xml:space="preserve">колона 9 </t>
  </si>
  <si>
    <t>фл.</t>
  </si>
  <si>
    <t>янка димова</t>
  </si>
  <si>
    <t>ТЗ</t>
  </si>
  <si>
    <t>яна</t>
  </si>
  <si>
    <t>колона 10</t>
  </si>
  <si>
    <t>колона 11</t>
  </si>
  <si>
    <t>таблица 8 колона 5</t>
  </si>
  <si>
    <t>BG06RDNP001-19.150-0004  от 02.03.2022</t>
  </si>
  <si>
    <t xml:space="preserve">BG06RDNP001-19.077-0003-С01 от 09.06.2020 г.                      Първи Анекс BG06RDNP001-19.077-0003-С02 от 21.09.2021      Втори     Анекс   BG06RDNP001-19.077-0003-С03 от 05.01.2022                                </t>
  </si>
  <si>
    <t xml:space="preserve">BG06RDNP001-19.077-0002-С01 от 29.06.2020 г.                               Анекс BG06RDNP001-19.077-0002-С02 / 26.04.2021 </t>
  </si>
  <si>
    <t xml:space="preserve">BG06RDNP001-19.077-0001-С01 от 29.06.2020 г.                               Анекс BG06RDNP001-19.077-0001-С02 от 10.09.2021                      Анекс BG06RDNP001-19.077-0001-С03 от 18.10.2021 </t>
  </si>
  <si>
    <t xml:space="preserve">BG06RDNP001-19.077-0005-С01 от 29.06.2020 г.                               Анекс BG06RDNP001-19.077-0005-С02 от 21.07.2021    </t>
  </si>
  <si>
    <t>BG06RDNP001-19.077-0006-C1 от 01.03.2021 г.                               Анекс от  02.03.2022</t>
  </si>
  <si>
    <t xml:space="preserve">BG06RDNP001-19.077-0007-С01  от 06.07.2020 г.   </t>
  </si>
  <si>
    <t>BG06RDNP001-19.104-0002  - 50%</t>
  </si>
  <si>
    <t xml:space="preserve">BG06RDNP001-19.104-0008-С01 от 20.02.2020 г.                               Анекс BG06RDNP001-19.104-0008-С02 от 22.02.2021 </t>
  </si>
  <si>
    <t xml:space="preserve">BG06RDNP001-19.499-0001-С01 от 23.11.2021 </t>
  </si>
  <si>
    <t>BG06RDNP001-19.499-0001   50%</t>
  </si>
  <si>
    <t>BG06RDNP001-19.077-0004-С01  от 06.07.2020 г.                   Анекс   02.03.2022 г</t>
  </si>
  <si>
    <t xml:space="preserve">Изплатен размер на БФП
в лева
(сума по РЕШЕНИЕ ЗА ИЗПЛАЩАНЕ НА ФИНАНСОВА ПОМОЩ)
</t>
  </si>
  <si>
    <t>СТАТУС/№ на Договор / дата на подписване</t>
  </si>
  <si>
    <t>BG06RDNP001-19.604-0001</t>
  </si>
  <si>
    <t>„Рехабилитация на съществуващи тротоари в град Болярово“</t>
  </si>
  <si>
    <t>„Рехабилитация на площад „Стефан Караджа“, село Стефан Караджово, община Болярово“</t>
  </si>
  <si>
    <t>Основен ремонт на улична мрежа в град Елхово: Етап първи ул. „Черно море“ от ул. „Чаталджа“ до ул.„Драгоман“</t>
  </si>
  <si>
    <t>BG06RDNP001-19.604-0002</t>
  </si>
  <si>
    <t>BG06RDNP001-19.604-0003</t>
  </si>
  <si>
    <t>Народно читалище "Развитие - 1893"</t>
  </si>
  <si>
    <t>Обновяване на сценичния интериор в концертна зала "Велко Кънев" в Народно читалище "Развитие -1893"-град Елхово</t>
  </si>
  <si>
    <t>НАРОДНО ЧИТАЛИЩЕ „Съгласие -1928“ с.Гранитово“</t>
  </si>
  <si>
    <t>„Осигуряване на кукерски носии за група към НЧ „Съгласие -1928“ с.Гранитово“</t>
  </si>
  <si>
    <r>
      <t xml:space="preserve">сума по </t>
    </r>
    <r>
      <rPr>
        <b/>
        <u/>
        <sz val="20"/>
        <color rgb="FF000000"/>
        <rFont val="Times New Roman"/>
        <family val="1"/>
        <charset val="204"/>
      </rPr>
      <t>Договор</t>
    </r>
  </si>
  <si>
    <r>
      <t>BG06RDNP001-19.130-0001-С01 от 07.02.2020 г.</t>
    </r>
    <r>
      <rPr>
        <b/>
        <sz val="18"/>
        <color rgb="FFFF0000"/>
        <rFont val="Times New Roman"/>
        <family val="1"/>
        <charset val="204"/>
      </rPr>
      <t xml:space="preserve">        </t>
    </r>
    <r>
      <rPr>
        <b/>
        <sz val="18"/>
        <color theme="1"/>
        <rFont val="Times New Roman"/>
        <family val="1"/>
        <charset val="204"/>
      </rPr>
      <t xml:space="preserve">Споразумение за прекратяване на договора - 23.02.2022 г.    </t>
    </r>
  </si>
  <si>
    <t>BG06RDNP001-19.499-0001-C01 от 28.03.2022 г.</t>
  </si>
  <si>
    <r>
      <t xml:space="preserve">BG06RDNP001-19.150-0002-C1от 24.08.2021 г.                                       </t>
    </r>
    <r>
      <rPr>
        <b/>
        <sz val="16"/>
        <color rgb="FF000000"/>
        <rFont val="Times New Roman"/>
        <family val="1"/>
        <charset val="204"/>
      </rPr>
      <t xml:space="preserve">Отказ от изпълнение на договор </t>
    </r>
  </si>
  <si>
    <t>BG06RDNP001-19.104-0002-C1 от 10.03.2021 г                     Анекс BG06RDNP001-19.104-0002-С02 от 16.07.2021     Анекс BG06RDNP001-19.104-0002-C03 от 19.07.2022 г.</t>
  </si>
  <si>
    <t>BG06RDNP001-19.486-0001</t>
  </si>
  <si>
    <t>BG06RDNP001-19.486-0002</t>
  </si>
  <si>
    <t>BG06RDNP001-19.486-0003</t>
  </si>
  <si>
    <t xml:space="preserve">Сдружение ШАРЕНА СОЛ </t>
  </si>
  <si>
    <t>BG06RDNP001-19.486-0004</t>
  </si>
  <si>
    <t>Организиране и провеждане на фестивал „РестАрт“ за опазване и популяризиране на културно-исторически и природни ресурси и типичните местни изделия, продукти и храни, и тяхното развитие и предаване към следващите поколения на територията на община Болярово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</si>
</sst>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rgb="FF333333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i/>
      <sz val="20"/>
      <color rgb="FF000000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u/>
      <sz val="20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EFEFE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9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/>
    <xf numFmtId="0" fontId="1" fillId="0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0" fillId="0" borderId="7" xfId="0" applyBorder="1"/>
    <xf numFmtId="0" fontId="1" fillId="0" borderId="12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right" vertical="center" wrapText="1"/>
    </xf>
    <xf numFmtId="0" fontId="4" fillId="6" borderId="13" xfId="0" applyFont="1" applyFill="1" applyBorder="1" applyAlignment="1">
      <alignment horizontal="center" vertical="center" wrapText="1"/>
    </xf>
    <xf numFmtId="2" fontId="4" fillId="5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7" xfId="0" applyFont="1" applyBorder="1"/>
    <xf numFmtId="0" fontId="5" fillId="0" borderId="0" xfId="0" applyFont="1"/>
    <xf numFmtId="0" fontId="9" fillId="0" borderId="7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7" xfId="0" applyFont="1" applyBorder="1"/>
    <xf numFmtId="0" fontId="9" fillId="0" borderId="0" xfId="0" applyFont="1"/>
    <xf numFmtId="0" fontId="0" fillId="2" borderId="0" xfId="0" applyFill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0" fillId="2" borderId="0" xfId="0" applyFill="1"/>
    <xf numFmtId="0" fontId="9" fillId="12" borderId="7" xfId="0" applyFont="1" applyFill="1" applyBorder="1" applyAlignment="1">
      <alignment wrapText="1"/>
    </xf>
    <xf numFmtId="0" fontId="9" fillId="9" borderId="7" xfId="0" applyFont="1" applyFill="1" applyBorder="1" applyAlignment="1">
      <alignment wrapText="1"/>
    </xf>
    <xf numFmtId="0" fontId="0" fillId="10" borderId="0" xfId="0" applyFill="1"/>
    <xf numFmtId="0" fontId="0" fillId="13" borderId="0" xfId="0" applyFill="1"/>
    <xf numFmtId="0" fontId="9" fillId="13" borderId="7" xfId="0" applyFont="1" applyFill="1" applyBorder="1"/>
    <xf numFmtId="0" fontId="9" fillId="13" borderId="0" xfId="0" applyFont="1" applyFill="1"/>
    <xf numFmtId="0" fontId="9" fillId="0" borderId="14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2" borderId="9" xfId="0" applyFont="1" applyFill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6" borderId="21" xfId="0" applyFont="1" applyFill="1" applyBorder="1" applyAlignment="1">
      <alignment wrapText="1"/>
    </xf>
    <xf numFmtId="0" fontId="9" fillId="0" borderId="22" xfId="0" applyFont="1" applyBorder="1" applyAlignment="1">
      <alignment wrapText="1"/>
    </xf>
    <xf numFmtId="0" fontId="10" fillId="13" borderId="7" xfId="0" applyFont="1" applyFill="1" applyBorder="1"/>
    <xf numFmtId="0" fontId="9" fillId="0" borderId="14" xfId="0" applyFont="1" applyBorder="1"/>
    <xf numFmtId="2" fontId="0" fillId="0" borderId="0" xfId="0" applyNumberFormat="1"/>
    <xf numFmtId="16" fontId="0" fillId="0" borderId="0" xfId="0" applyNumberFormat="1"/>
    <xf numFmtId="2" fontId="0" fillId="2" borderId="0" xfId="0" applyNumberFormat="1" applyFill="1"/>
    <xf numFmtId="2" fontId="0" fillId="10" borderId="0" xfId="0" applyNumberFormat="1" applyFill="1"/>
    <xf numFmtId="0" fontId="0" fillId="2" borderId="7" xfId="0" applyFill="1" applyBorder="1"/>
    <xf numFmtId="2" fontId="0" fillId="0" borderId="7" xfId="0" applyNumberFormat="1" applyBorder="1"/>
    <xf numFmtId="0" fontId="0" fillId="11" borderId="0" xfId="0" applyFill="1"/>
    <xf numFmtId="0" fontId="0" fillId="7" borderId="0" xfId="0" applyFill="1"/>
    <xf numFmtId="4" fontId="0" fillId="0" borderId="0" xfId="0" applyNumberFormat="1"/>
    <xf numFmtId="2" fontId="0" fillId="15" borderId="0" xfId="0" applyNumberFormat="1" applyFill="1"/>
    <xf numFmtId="2" fontId="0" fillId="14" borderId="0" xfId="0" applyNumberFormat="1" applyFill="1"/>
    <xf numFmtId="4" fontId="11" fillId="0" borderId="7" xfId="0" applyNumberFormat="1" applyFont="1" applyBorder="1"/>
    <xf numFmtId="0" fontId="11" fillId="0" borderId="7" xfId="0" applyFont="1" applyBorder="1"/>
    <xf numFmtId="4" fontId="0" fillId="0" borderId="7" xfId="0" applyNumberFormat="1" applyBorder="1"/>
    <xf numFmtId="2" fontId="6" fillId="3" borderId="6" xfId="0" applyNumberFormat="1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0" fontId="11" fillId="16" borderId="13" xfId="0" applyFont="1" applyFill="1" applyBorder="1" applyAlignment="1">
      <alignment horizontal="right" vertical="center" wrapText="1"/>
    </xf>
    <xf numFmtId="4" fontId="11" fillId="16" borderId="3" xfId="0" applyNumberFormat="1" applyFont="1" applyFill="1" applyBorder="1" applyAlignment="1">
      <alignment horizontal="right" vertical="center" wrapText="1"/>
    </xf>
    <xf numFmtId="2" fontId="11" fillId="0" borderId="0" xfId="0" applyNumberFormat="1" applyFont="1" applyAlignment="1">
      <alignment horizontal="right"/>
    </xf>
    <xf numFmtId="0" fontId="12" fillId="11" borderId="23" xfId="0" applyFont="1" applyFill="1" applyBorder="1" applyAlignment="1">
      <alignment vertical="center" wrapText="1"/>
    </xf>
    <xf numFmtId="0" fontId="0" fillId="2" borderId="0" xfId="0" applyFill="1" applyBorder="1"/>
    <xf numFmtId="2" fontId="0" fillId="0" borderId="0" xfId="0" applyNumberFormat="1" applyFill="1" applyBorder="1"/>
    <xf numFmtId="2" fontId="0" fillId="0" borderId="10" xfId="0" applyNumberFormat="1" applyFill="1" applyBorder="1"/>
    <xf numFmtId="0" fontId="3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2" fontId="4" fillId="6" borderId="7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top" wrapText="1"/>
    </xf>
    <xf numFmtId="0" fontId="19" fillId="8" borderId="7" xfId="0" applyFont="1" applyFill="1" applyBorder="1" applyAlignment="1">
      <alignment horizontal="left" vertical="center" wrapText="1"/>
    </xf>
    <xf numFmtId="0" fontId="19" fillId="8" borderId="7" xfId="0" applyFont="1" applyFill="1" applyBorder="1" applyAlignment="1">
      <alignment horizontal="center" vertical="center" wrapText="1"/>
    </xf>
    <xf numFmtId="0" fontId="19" fillId="8" borderId="8" xfId="0" applyFont="1" applyFill="1" applyBorder="1" applyAlignment="1">
      <alignment horizontal="left" vertical="center" wrapText="1"/>
    </xf>
    <xf numFmtId="0" fontId="19" fillId="8" borderId="8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left" vertical="center" wrapText="1"/>
    </xf>
    <xf numFmtId="0" fontId="19" fillId="7" borderId="7" xfId="0" applyFont="1" applyFill="1" applyBorder="1" applyAlignment="1">
      <alignment horizontal="center" vertical="center" wrapText="1"/>
    </xf>
    <xf numFmtId="2" fontId="19" fillId="7" borderId="7" xfId="0" applyNumberFormat="1" applyFont="1" applyFill="1" applyBorder="1" applyAlignment="1">
      <alignment horizontal="center" vertical="center" wrapText="1"/>
    </xf>
    <xf numFmtId="43" fontId="19" fillId="7" borderId="7" xfId="1" applyNumberFormat="1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left" vertical="center" wrapText="1"/>
    </xf>
    <xf numFmtId="0" fontId="19" fillId="4" borderId="7" xfId="0" applyFont="1" applyFill="1" applyBorder="1" applyAlignment="1">
      <alignment horizontal="center" vertical="center" wrapText="1"/>
    </xf>
    <xf numFmtId="2" fontId="19" fillId="4" borderId="8" xfId="0" applyNumberFormat="1" applyFont="1" applyFill="1" applyBorder="1" applyAlignment="1">
      <alignment horizontal="center" vertical="center" wrapText="1"/>
    </xf>
    <xf numFmtId="43" fontId="19" fillId="4" borderId="8" xfId="1" applyNumberFormat="1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2" fontId="19" fillId="4" borderId="7" xfId="0" applyNumberFormat="1" applyFont="1" applyFill="1" applyBorder="1" applyAlignment="1">
      <alignment horizontal="center" vertical="center" wrapText="1"/>
    </xf>
    <xf numFmtId="43" fontId="19" fillId="4" borderId="7" xfId="1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2" fontId="4" fillId="4" borderId="5" xfId="0" applyNumberFormat="1" applyFont="1" applyFill="1" applyBorder="1" applyAlignment="1">
      <alignment horizontal="center" vertical="center" wrapText="1"/>
    </xf>
    <xf numFmtId="0" fontId="19" fillId="8" borderId="12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/>
    </xf>
    <xf numFmtId="4" fontId="20" fillId="4" borderId="7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6"/>
  <sheetViews>
    <sheetView tabSelected="1" zoomScale="40" zoomScaleNormal="40" workbookViewId="0">
      <pane ySplit="6" topLeftCell="A41" activePane="bottomLeft" state="frozen"/>
      <selection pane="bottomLeft" activeCell="E46" sqref="E46"/>
    </sheetView>
  </sheetViews>
  <sheetFormatPr defaultRowHeight="15" x14ac:dyDescent="0.25"/>
  <cols>
    <col min="1" max="1" width="37.85546875" customWidth="1"/>
    <col min="2" max="2" width="22.7109375" customWidth="1"/>
    <col min="3" max="3" width="41.5703125" customWidth="1"/>
    <col min="4" max="4" width="30.85546875" customWidth="1"/>
    <col min="5" max="5" width="26.42578125" customWidth="1"/>
    <col min="6" max="6" width="26.42578125" style="4" customWidth="1"/>
    <col min="7" max="7" width="20.28515625" style="4" customWidth="1"/>
    <col min="8" max="8" width="34.85546875" style="4" bestFit="1" customWidth="1"/>
    <col min="9" max="9" width="37.140625" style="4" customWidth="1"/>
    <col min="10" max="10" width="22.140625" style="4" customWidth="1"/>
    <col min="11" max="11" width="35.5703125" customWidth="1"/>
    <col min="12" max="12" width="50.7109375" bestFit="1" customWidth="1"/>
    <col min="13" max="13" width="50.7109375" customWidth="1"/>
    <col min="14" max="14" width="22.85546875" customWidth="1"/>
  </cols>
  <sheetData>
    <row r="2" spans="1:13" ht="15.75" thickBot="1" x14ac:dyDescent="0.3"/>
    <row r="3" spans="1:13" ht="102" customHeight="1" x14ac:dyDescent="0.25">
      <c r="A3" s="134" t="s">
        <v>1</v>
      </c>
      <c r="B3" s="134" t="s">
        <v>2</v>
      </c>
      <c r="C3" s="134" t="s">
        <v>3</v>
      </c>
      <c r="D3" s="134" t="s">
        <v>4</v>
      </c>
      <c r="E3" s="134" t="s">
        <v>5</v>
      </c>
      <c r="F3" s="20" t="s">
        <v>106</v>
      </c>
      <c r="G3" s="20" t="s">
        <v>6</v>
      </c>
      <c r="H3" s="20"/>
      <c r="I3" s="20" t="s">
        <v>120</v>
      </c>
      <c r="J3" s="20" t="s">
        <v>121</v>
      </c>
      <c r="K3" s="21" t="s">
        <v>7</v>
      </c>
      <c r="L3" s="139" t="s">
        <v>189</v>
      </c>
      <c r="M3" s="134" t="s">
        <v>188</v>
      </c>
    </row>
    <row r="4" spans="1:13" ht="178.5" customHeight="1" x14ac:dyDescent="0.25">
      <c r="A4" s="135"/>
      <c r="B4" s="135"/>
      <c r="C4" s="135"/>
      <c r="D4" s="135"/>
      <c r="E4" s="135"/>
      <c r="F4" s="22"/>
      <c r="G4" s="23"/>
      <c r="H4" s="22" t="s">
        <v>200</v>
      </c>
      <c r="I4" s="23" t="s">
        <v>127</v>
      </c>
      <c r="J4" s="23" t="s">
        <v>128</v>
      </c>
      <c r="K4" s="24" t="s">
        <v>8</v>
      </c>
      <c r="L4" s="140"/>
      <c r="M4" s="135" t="s">
        <v>126</v>
      </c>
    </row>
    <row r="5" spans="1:13" ht="26.45" customHeight="1" thickBot="1" x14ac:dyDescent="0.3">
      <c r="A5" s="136"/>
      <c r="B5" s="136"/>
      <c r="C5" s="136"/>
      <c r="D5" s="136"/>
      <c r="E5" s="136"/>
      <c r="F5" s="25"/>
      <c r="G5" s="105"/>
      <c r="H5" s="105"/>
      <c r="I5" s="105"/>
      <c r="J5" s="105"/>
      <c r="K5" s="26"/>
      <c r="L5" s="140"/>
      <c r="M5" s="136" t="s">
        <v>126</v>
      </c>
    </row>
    <row r="6" spans="1:13" ht="16.5" thickBot="1" x14ac:dyDescent="0.3">
      <c r="A6" s="1">
        <v>1</v>
      </c>
      <c r="B6" s="1">
        <v>2</v>
      </c>
      <c r="C6" s="1">
        <v>3</v>
      </c>
      <c r="D6" s="1">
        <v>4</v>
      </c>
      <c r="E6" s="1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1">
        <v>11</v>
      </c>
      <c r="L6" s="28">
        <v>12</v>
      </c>
      <c r="M6" s="32">
        <v>13</v>
      </c>
    </row>
    <row r="7" spans="1:13" ht="61.5" thickBot="1" x14ac:dyDescent="0.3">
      <c r="A7" s="6" t="s">
        <v>17</v>
      </c>
      <c r="B7" s="6" t="s">
        <v>18</v>
      </c>
      <c r="C7" s="6" t="s">
        <v>19</v>
      </c>
      <c r="D7" s="7">
        <v>165420</v>
      </c>
      <c r="E7" s="8">
        <v>82710</v>
      </c>
      <c r="F7" s="84">
        <v>151237.4</v>
      </c>
      <c r="G7" s="83">
        <v>75618.7</v>
      </c>
      <c r="H7" s="83"/>
      <c r="I7" s="9"/>
      <c r="J7" s="9"/>
      <c r="K7" s="9" t="s">
        <v>20</v>
      </c>
      <c r="L7" s="29" t="s">
        <v>117</v>
      </c>
      <c r="M7" s="33"/>
    </row>
    <row r="8" spans="1:13" ht="179.25" thickBot="1" x14ac:dyDescent="0.3">
      <c r="A8" s="6" t="s">
        <v>183</v>
      </c>
      <c r="B8" s="6" t="s">
        <v>23</v>
      </c>
      <c r="C8" s="6" t="s">
        <v>24</v>
      </c>
      <c r="D8" s="10">
        <v>56340</v>
      </c>
      <c r="E8" s="10">
        <v>28170</v>
      </c>
      <c r="F8" s="10">
        <v>56340</v>
      </c>
      <c r="G8" s="7">
        <v>24419.55</v>
      </c>
      <c r="H8" s="7">
        <v>24419.55</v>
      </c>
      <c r="I8" s="7">
        <v>24419.55</v>
      </c>
      <c r="J8" s="7"/>
      <c r="K8" s="7" t="s">
        <v>20</v>
      </c>
      <c r="L8" s="94" t="s">
        <v>204</v>
      </c>
      <c r="M8" s="34"/>
    </row>
    <row r="9" spans="1:13" ht="61.5" thickBot="1" x14ac:dyDescent="0.3">
      <c r="A9" s="6" t="s">
        <v>26</v>
      </c>
      <c r="B9" s="6" t="s">
        <v>27</v>
      </c>
      <c r="C9" s="6" t="s">
        <v>28</v>
      </c>
      <c r="D9" s="10">
        <v>222250</v>
      </c>
      <c r="E9" s="10">
        <v>97790</v>
      </c>
      <c r="F9" s="11">
        <v>212578.02</v>
      </c>
      <c r="G9" s="7">
        <v>93534.33</v>
      </c>
      <c r="H9" s="7"/>
      <c r="I9" s="7"/>
      <c r="J9" s="7"/>
      <c r="K9" s="7" t="s">
        <v>20</v>
      </c>
      <c r="L9" s="30" t="s">
        <v>117</v>
      </c>
      <c r="M9" s="34"/>
    </row>
    <row r="10" spans="1:13" ht="61.5" thickBot="1" x14ac:dyDescent="0.3">
      <c r="A10" s="6" t="s">
        <v>29</v>
      </c>
      <c r="B10" s="6" t="s">
        <v>30</v>
      </c>
      <c r="C10" s="6" t="s">
        <v>31</v>
      </c>
      <c r="D10" s="10">
        <v>58400</v>
      </c>
      <c r="E10" s="10">
        <v>29200</v>
      </c>
      <c r="F10" s="11">
        <v>38280.5</v>
      </c>
      <c r="G10" s="7">
        <v>19140.25</v>
      </c>
      <c r="H10" s="7"/>
      <c r="I10" s="7"/>
      <c r="J10" s="7"/>
      <c r="K10" s="7" t="s">
        <v>20</v>
      </c>
      <c r="L10" s="30" t="s">
        <v>117</v>
      </c>
      <c r="M10" s="34"/>
    </row>
    <row r="11" spans="1:13" ht="61.5" thickBot="1" x14ac:dyDescent="0.3">
      <c r="A11" s="6" t="s">
        <v>32</v>
      </c>
      <c r="B11" s="6" t="s">
        <v>33</v>
      </c>
      <c r="C11" s="6" t="s">
        <v>34</v>
      </c>
      <c r="D11" s="11">
        <v>312932.8</v>
      </c>
      <c r="E11" s="11">
        <v>97009.17</v>
      </c>
      <c r="F11" s="11"/>
      <c r="G11" s="7"/>
      <c r="H11" s="7"/>
      <c r="I11" s="7"/>
      <c r="J11" s="7"/>
      <c r="K11" s="7" t="s">
        <v>35</v>
      </c>
      <c r="L11" s="30" t="s">
        <v>35</v>
      </c>
      <c r="M11" s="34"/>
    </row>
    <row r="12" spans="1:13" ht="41.25" thickBot="1" x14ac:dyDescent="0.3">
      <c r="A12" s="6" t="s">
        <v>36</v>
      </c>
      <c r="B12" s="6" t="s">
        <v>37</v>
      </c>
      <c r="C12" s="6" t="s">
        <v>38</v>
      </c>
      <c r="D12" s="11">
        <v>183769.79</v>
      </c>
      <c r="E12" s="11">
        <v>91884.9</v>
      </c>
      <c r="F12" s="11"/>
      <c r="G12" s="7"/>
      <c r="H12" s="7"/>
      <c r="I12" s="7"/>
      <c r="J12" s="7"/>
      <c r="K12" s="7" t="s">
        <v>35</v>
      </c>
      <c r="L12" s="30" t="s">
        <v>35</v>
      </c>
      <c r="M12" s="34"/>
    </row>
    <row r="13" spans="1:13" ht="41.25" customHeight="1" thickBot="1" x14ac:dyDescent="0.3">
      <c r="A13" s="6" t="s">
        <v>39</v>
      </c>
      <c r="B13" s="6" t="s">
        <v>40</v>
      </c>
      <c r="C13" s="6" t="s">
        <v>41</v>
      </c>
      <c r="D13" s="11">
        <v>25682.28</v>
      </c>
      <c r="E13" s="11">
        <v>15409.37</v>
      </c>
      <c r="F13" s="11">
        <v>20216.11</v>
      </c>
      <c r="G13" s="7">
        <v>10108.06</v>
      </c>
      <c r="H13" s="7"/>
      <c r="I13" s="7"/>
      <c r="J13" s="7"/>
      <c r="K13" s="7" t="s">
        <v>20</v>
      </c>
      <c r="L13" s="30" t="s">
        <v>117</v>
      </c>
      <c r="M13" s="34"/>
    </row>
    <row r="14" spans="1:13" ht="120.6" customHeight="1" thickBot="1" x14ac:dyDescent="0.3">
      <c r="A14" s="6" t="s">
        <v>42</v>
      </c>
      <c r="B14" s="6" t="s">
        <v>104</v>
      </c>
      <c r="C14" s="6" t="s">
        <v>31</v>
      </c>
      <c r="D14" s="11">
        <v>212011.97</v>
      </c>
      <c r="E14" s="11">
        <v>97525.52</v>
      </c>
      <c r="F14" s="11">
        <v>212011.97</v>
      </c>
      <c r="G14" s="11">
        <v>97525.48</v>
      </c>
      <c r="H14" s="11">
        <v>97525.48</v>
      </c>
      <c r="I14" s="11">
        <v>97525.48</v>
      </c>
      <c r="J14" s="11"/>
      <c r="K14" s="7" t="s">
        <v>20</v>
      </c>
      <c r="L14" s="95" t="s">
        <v>184</v>
      </c>
      <c r="M14" s="34">
        <v>97523.98</v>
      </c>
    </row>
    <row r="15" spans="1:13" ht="81.75" thickBot="1" x14ac:dyDescent="0.3">
      <c r="A15" s="6" t="s">
        <v>43</v>
      </c>
      <c r="B15" s="6" t="s">
        <v>44</v>
      </c>
      <c r="C15" s="6" t="s">
        <v>45</v>
      </c>
      <c r="D15" s="10">
        <v>195510</v>
      </c>
      <c r="E15" s="11">
        <v>97755</v>
      </c>
      <c r="F15" s="11"/>
      <c r="G15" s="7"/>
      <c r="H15" s="7"/>
      <c r="I15" s="7"/>
      <c r="J15" s="7"/>
      <c r="K15" s="7" t="s">
        <v>46</v>
      </c>
      <c r="L15" s="30"/>
      <c r="M15" s="34"/>
    </row>
    <row r="16" spans="1:13" ht="61.5" thickBot="1" x14ac:dyDescent="0.3">
      <c r="A16" s="13" t="s">
        <v>47</v>
      </c>
      <c r="B16" s="13" t="s">
        <v>48</v>
      </c>
      <c r="C16" s="13" t="s">
        <v>49</v>
      </c>
      <c r="D16" s="12">
        <v>188008.18</v>
      </c>
      <c r="E16" s="14">
        <v>94004.09</v>
      </c>
      <c r="F16" s="14"/>
      <c r="G16" s="12"/>
      <c r="H16" s="12"/>
      <c r="I16" s="12"/>
      <c r="J16" s="12"/>
      <c r="K16" s="12" t="s">
        <v>35</v>
      </c>
      <c r="L16" s="30" t="s">
        <v>35</v>
      </c>
      <c r="M16" s="34"/>
    </row>
    <row r="17" spans="1:14" ht="123" customHeight="1" thickBot="1" x14ac:dyDescent="0.3">
      <c r="A17" s="15" t="s">
        <v>101</v>
      </c>
      <c r="B17" s="15" t="s">
        <v>54</v>
      </c>
      <c r="C17" s="15" t="s">
        <v>105</v>
      </c>
      <c r="D17" s="16">
        <v>200530</v>
      </c>
      <c r="E17" s="16">
        <v>97257.05</v>
      </c>
      <c r="F17" s="16">
        <v>200530</v>
      </c>
      <c r="G17" s="16">
        <v>97257.05</v>
      </c>
      <c r="H17" s="16">
        <v>97257.05</v>
      </c>
      <c r="I17" s="16"/>
      <c r="J17" s="16"/>
      <c r="K17" s="16" t="s">
        <v>20</v>
      </c>
      <c r="L17" s="96" t="s">
        <v>201</v>
      </c>
      <c r="M17" s="35"/>
      <c r="N17" s="2"/>
    </row>
    <row r="18" spans="1:14" ht="174" customHeight="1" thickBot="1" x14ac:dyDescent="0.3">
      <c r="A18" s="15" t="s">
        <v>107</v>
      </c>
      <c r="B18" s="15" t="s">
        <v>122</v>
      </c>
      <c r="C18" s="15" t="s">
        <v>108</v>
      </c>
      <c r="D18" s="38">
        <v>112530.9</v>
      </c>
      <c r="E18" s="16">
        <v>56265.45</v>
      </c>
      <c r="F18" s="38">
        <v>112530.9</v>
      </c>
      <c r="G18" s="16">
        <v>56265.45</v>
      </c>
      <c r="H18" s="16">
        <v>56265.45</v>
      </c>
      <c r="I18" s="16"/>
      <c r="J18" s="16"/>
      <c r="K18" s="16" t="s">
        <v>20</v>
      </c>
      <c r="L18" s="31" t="s">
        <v>131</v>
      </c>
      <c r="M18" s="35"/>
    </row>
    <row r="19" spans="1:14" ht="162.75" thickBot="1" x14ac:dyDescent="0.3">
      <c r="A19" s="17" t="s">
        <v>55</v>
      </c>
      <c r="B19" s="17" t="s">
        <v>56</v>
      </c>
      <c r="C19" s="17" t="s">
        <v>57</v>
      </c>
      <c r="D19" s="18">
        <v>129304.25</v>
      </c>
      <c r="E19" s="18">
        <v>96978.19</v>
      </c>
      <c r="F19" s="18"/>
      <c r="G19" s="18"/>
      <c r="H19" s="18"/>
      <c r="I19" s="18"/>
      <c r="J19" s="18"/>
      <c r="K19" s="121" t="s">
        <v>35</v>
      </c>
      <c r="L19" s="122" t="s">
        <v>117</v>
      </c>
      <c r="M19" s="36"/>
      <c r="N19" s="3"/>
    </row>
    <row r="20" spans="1:14" ht="183" customHeight="1" thickBot="1" x14ac:dyDescent="0.3">
      <c r="A20" s="17" t="s">
        <v>58</v>
      </c>
      <c r="B20" s="17" t="s">
        <v>59</v>
      </c>
      <c r="C20" s="17" t="s">
        <v>60</v>
      </c>
      <c r="D20" s="121">
        <v>27029.33</v>
      </c>
      <c r="E20" s="121">
        <v>20271.990000000002</v>
      </c>
      <c r="F20" s="121">
        <v>27029.33</v>
      </c>
      <c r="G20" s="121">
        <v>20271.990000000002</v>
      </c>
      <c r="H20" s="121">
        <v>20271.990000000002</v>
      </c>
      <c r="I20" s="121"/>
      <c r="J20" s="121"/>
      <c r="K20" s="121" t="s">
        <v>20</v>
      </c>
      <c r="L20" s="122" t="s">
        <v>203</v>
      </c>
      <c r="M20" s="123"/>
      <c r="N20" s="3"/>
    </row>
    <row r="21" spans="1:14" ht="81.75" thickBot="1" x14ac:dyDescent="0.3">
      <c r="A21" s="17" t="s">
        <v>61</v>
      </c>
      <c r="B21" s="17" t="s">
        <v>62</v>
      </c>
      <c r="C21" s="17" t="s">
        <v>63</v>
      </c>
      <c r="D21" s="121">
        <v>135247.99</v>
      </c>
      <c r="E21" s="124">
        <v>97791.5</v>
      </c>
      <c r="F21" s="121">
        <v>54914.99</v>
      </c>
      <c r="G21" s="121">
        <v>39706.449999999997</v>
      </c>
      <c r="H21" s="121"/>
      <c r="I21" s="121"/>
      <c r="J21" s="121"/>
      <c r="K21" s="121" t="s">
        <v>20</v>
      </c>
      <c r="L21" s="122" t="s">
        <v>117</v>
      </c>
      <c r="M21" s="123"/>
      <c r="N21" s="3"/>
    </row>
    <row r="22" spans="1:14" ht="122.25" thickBot="1" x14ac:dyDescent="0.3">
      <c r="A22" s="17" t="s">
        <v>64</v>
      </c>
      <c r="B22" s="17" t="s">
        <v>65</v>
      </c>
      <c r="C22" s="17" t="s">
        <v>66</v>
      </c>
      <c r="D22" s="121">
        <v>132113.25</v>
      </c>
      <c r="E22" s="121">
        <v>97763.81</v>
      </c>
      <c r="F22" s="121">
        <v>132113.25</v>
      </c>
      <c r="G22" s="121">
        <v>91871.92</v>
      </c>
      <c r="H22" s="121">
        <v>91871.92</v>
      </c>
      <c r="I22" s="121"/>
      <c r="J22" s="121"/>
      <c r="K22" s="121" t="s">
        <v>20</v>
      </c>
      <c r="L22" s="122" t="s">
        <v>176</v>
      </c>
      <c r="M22" s="123"/>
    </row>
    <row r="23" spans="1:14" ht="61.5" customHeight="1" thickBot="1" x14ac:dyDescent="0.3">
      <c r="A23" s="17" t="s">
        <v>67</v>
      </c>
      <c r="B23" s="17" t="s">
        <v>68</v>
      </c>
      <c r="C23" s="17" t="s">
        <v>69</v>
      </c>
      <c r="D23" s="121">
        <v>41580</v>
      </c>
      <c r="E23" s="121">
        <v>29313.9</v>
      </c>
      <c r="F23" s="121"/>
      <c r="G23" s="121"/>
      <c r="H23" s="121"/>
      <c r="I23" s="121"/>
      <c r="J23" s="121"/>
      <c r="K23" s="121" t="s">
        <v>20</v>
      </c>
      <c r="L23" s="122" t="s">
        <v>117</v>
      </c>
      <c r="M23" s="123"/>
    </row>
    <row r="24" spans="1:14" ht="163.9" customHeight="1" thickBot="1" x14ac:dyDescent="0.3">
      <c r="A24" s="17" t="s">
        <v>70</v>
      </c>
      <c r="B24" s="17" t="s">
        <v>71</v>
      </c>
      <c r="C24" s="17" t="s">
        <v>72</v>
      </c>
      <c r="D24" s="121">
        <v>82960</v>
      </c>
      <c r="E24" s="121">
        <v>62220</v>
      </c>
      <c r="F24" s="121"/>
      <c r="G24" s="121"/>
      <c r="H24" s="121"/>
      <c r="I24" s="121"/>
      <c r="J24" s="121"/>
      <c r="K24" s="121" t="s">
        <v>20</v>
      </c>
      <c r="L24" s="122" t="s">
        <v>117</v>
      </c>
      <c r="M24" s="123"/>
    </row>
    <row r="25" spans="1:14" ht="61.5" thickBot="1" x14ac:dyDescent="0.3">
      <c r="A25" s="17" t="s">
        <v>73</v>
      </c>
      <c r="B25" s="17" t="s">
        <v>74</v>
      </c>
      <c r="C25" s="17" t="s">
        <v>75</v>
      </c>
      <c r="D25" s="121">
        <v>93294.5</v>
      </c>
      <c r="E25" s="121">
        <v>69991.320000000007</v>
      </c>
      <c r="F25" s="121"/>
      <c r="G25" s="121"/>
      <c r="H25" s="121"/>
      <c r="I25" s="121"/>
      <c r="J25" s="121"/>
      <c r="K25" s="121" t="s">
        <v>46</v>
      </c>
      <c r="L25" s="122" t="s">
        <v>46</v>
      </c>
      <c r="M25" s="123"/>
      <c r="N25" s="3"/>
    </row>
    <row r="26" spans="1:14" ht="102" customHeight="1" thickBot="1" x14ac:dyDescent="0.3">
      <c r="A26" s="19" t="s">
        <v>76</v>
      </c>
      <c r="B26" s="19" t="s">
        <v>77</v>
      </c>
      <c r="C26" s="19" t="s">
        <v>78</v>
      </c>
      <c r="D26" s="125">
        <v>71730.53</v>
      </c>
      <c r="E26" s="126">
        <v>53797.9</v>
      </c>
      <c r="F26" s="125"/>
      <c r="G26" s="125"/>
      <c r="H26" s="125"/>
      <c r="I26" s="125"/>
      <c r="J26" s="125"/>
      <c r="K26" s="125" t="s">
        <v>35</v>
      </c>
      <c r="L26" s="122" t="s">
        <v>117</v>
      </c>
      <c r="M26" s="123"/>
      <c r="N26" s="3"/>
    </row>
    <row r="27" spans="1:14" ht="198.6" customHeight="1" x14ac:dyDescent="0.25">
      <c r="A27" s="146" t="s">
        <v>79</v>
      </c>
      <c r="B27" s="146" t="s">
        <v>80</v>
      </c>
      <c r="C27" s="146" t="s">
        <v>81</v>
      </c>
      <c r="D27" s="143">
        <v>390988.61</v>
      </c>
      <c r="E27" s="143">
        <v>390988.61</v>
      </c>
      <c r="F27" s="143">
        <v>390988.61</v>
      </c>
      <c r="G27" s="143">
        <v>390988.61</v>
      </c>
      <c r="H27" s="144">
        <v>390988.61</v>
      </c>
      <c r="I27" s="144">
        <v>367604.51</v>
      </c>
      <c r="J27" s="144">
        <v>370604.51</v>
      </c>
      <c r="K27" s="143" t="s">
        <v>20</v>
      </c>
      <c r="L27" s="141" t="s">
        <v>179</v>
      </c>
      <c r="M27" s="137"/>
    </row>
    <row r="28" spans="1:14" ht="15.75" customHeight="1" thickBot="1" x14ac:dyDescent="0.3">
      <c r="A28" s="146"/>
      <c r="B28" s="146"/>
      <c r="C28" s="146"/>
      <c r="D28" s="143"/>
      <c r="E28" s="143"/>
      <c r="F28" s="143"/>
      <c r="G28" s="143"/>
      <c r="H28" s="145"/>
      <c r="I28" s="145"/>
      <c r="J28" s="145"/>
      <c r="K28" s="143"/>
      <c r="L28" s="142"/>
      <c r="M28" s="138"/>
    </row>
    <row r="29" spans="1:14" ht="114.6" customHeight="1" thickBot="1" x14ac:dyDescent="0.3">
      <c r="A29" s="98" t="s">
        <v>82</v>
      </c>
      <c r="B29" s="98" t="s">
        <v>80</v>
      </c>
      <c r="C29" s="98" t="s">
        <v>83</v>
      </c>
      <c r="D29" s="99">
        <v>343045.94</v>
      </c>
      <c r="E29" s="99">
        <v>330685.94</v>
      </c>
      <c r="F29" s="99">
        <v>330685.94</v>
      </c>
      <c r="G29" s="99">
        <v>330685.94</v>
      </c>
      <c r="H29" s="99">
        <v>330685.94</v>
      </c>
      <c r="I29" s="99">
        <v>271053.64</v>
      </c>
      <c r="J29" s="99"/>
      <c r="K29" s="99" t="s">
        <v>20</v>
      </c>
      <c r="L29" s="92" t="s">
        <v>180</v>
      </c>
      <c r="M29" s="37"/>
    </row>
    <row r="30" spans="1:14" ht="130.9" customHeight="1" thickBot="1" x14ac:dyDescent="0.3">
      <c r="A30" s="98" t="s">
        <v>84</v>
      </c>
      <c r="B30" s="98" t="s">
        <v>80</v>
      </c>
      <c r="C30" s="98" t="s">
        <v>85</v>
      </c>
      <c r="D30" s="99">
        <v>248954.23</v>
      </c>
      <c r="E30" s="99">
        <v>248954.23</v>
      </c>
      <c r="F30" s="99">
        <v>248954.23</v>
      </c>
      <c r="G30" s="99">
        <v>248954.23</v>
      </c>
      <c r="H30" s="99">
        <v>248954.23</v>
      </c>
      <c r="I30" s="99">
        <v>205997.68</v>
      </c>
      <c r="J30" s="99"/>
      <c r="K30" s="99" t="s">
        <v>20</v>
      </c>
      <c r="L30" s="92" t="s">
        <v>178</v>
      </c>
      <c r="M30" s="37"/>
    </row>
    <row r="31" spans="1:14" ht="81.75" thickBot="1" x14ac:dyDescent="0.3">
      <c r="A31" s="98" t="s">
        <v>86</v>
      </c>
      <c r="B31" s="98" t="s">
        <v>87</v>
      </c>
      <c r="C31" s="98" t="s">
        <v>88</v>
      </c>
      <c r="D31" s="99">
        <v>51574.26</v>
      </c>
      <c r="E31" s="99">
        <v>51574.26</v>
      </c>
      <c r="F31" s="99">
        <v>40817.71</v>
      </c>
      <c r="G31" s="99">
        <v>40817.71</v>
      </c>
      <c r="H31" s="99">
        <v>40817.71</v>
      </c>
      <c r="I31" s="99">
        <v>36877.19</v>
      </c>
      <c r="J31" s="99"/>
      <c r="K31" s="99" t="s">
        <v>20</v>
      </c>
      <c r="L31" s="93" t="s">
        <v>181</v>
      </c>
      <c r="M31" s="37"/>
    </row>
    <row r="32" spans="1:14" ht="94.5" customHeight="1" thickBot="1" x14ac:dyDescent="0.3">
      <c r="A32" s="98" t="s">
        <v>89</v>
      </c>
      <c r="B32" s="98" t="s">
        <v>87</v>
      </c>
      <c r="C32" s="98" t="s">
        <v>90</v>
      </c>
      <c r="D32" s="99">
        <v>52476.65</v>
      </c>
      <c r="E32" s="99">
        <v>52476.65</v>
      </c>
      <c r="F32" s="99">
        <v>52476.65</v>
      </c>
      <c r="G32" s="99">
        <v>52476.65</v>
      </c>
      <c r="H32" s="99">
        <v>52476.65</v>
      </c>
      <c r="I32" s="99">
        <v>49403.9</v>
      </c>
      <c r="J32" s="99"/>
      <c r="K32" s="99" t="s">
        <v>20</v>
      </c>
      <c r="L32" s="102" t="s">
        <v>187</v>
      </c>
      <c r="M32" s="37"/>
    </row>
    <row r="33" spans="1:13" ht="220.9" customHeight="1" thickBot="1" x14ac:dyDescent="0.3">
      <c r="A33" s="146" t="s">
        <v>91</v>
      </c>
      <c r="B33" s="146" t="s">
        <v>87</v>
      </c>
      <c r="C33" s="146" t="s">
        <v>92</v>
      </c>
      <c r="D33" s="143">
        <v>98652</v>
      </c>
      <c r="E33" s="143">
        <v>98652</v>
      </c>
      <c r="F33" s="99">
        <v>98652</v>
      </c>
      <c r="G33" s="143">
        <v>96939.74</v>
      </c>
      <c r="H33" s="99">
        <v>96939.74</v>
      </c>
      <c r="I33" s="99">
        <v>73467.34</v>
      </c>
      <c r="J33" s="99">
        <v>85357.65</v>
      </c>
      <c r="K33" s="143" t="s">
        <v>20</v>
      </c>
      <c r="L33" s="141" t="s">
        <v>177</v>
      </c>
      <c r="M33" s="37"/>
    </row>
    <row r="34" spans="1:13" ht="132" hidden="1" customHeight="1" thickBot="1" x14ac:dyDescent="0.3">
      <c r="A34" s="146"/>
      <c r="B34" s="146"/>
      <c r="C34" s="146"/>
      <c r="D34" s="143"/>
      <c r="E34" s="143"/>
      <c r="F34" s="99"/>
      <c r="G34" s="143"/>
      <c r="H34" s="99"/>
      <c r="I34" s="99"/>
      <c r="J34" s="99"/>
      <c r="K34" s="143"/>
      <c r="L34" s="142"/>
      <c r="M34" s="37"/>
    </row>
    <row r="35" spans="1:13" ht="46.5" customHeight="1" thickBot="1" x14ac:dyDescent="0.3">
      <c r="A35" s="146" t="s">
        <v>93</v>
      </c>
      <c r="B35" s="146" t="s">
        <v>87</v>
      </c>
      <c r="C35" s="146" t="s">
        <v>94</v>
      </c>
      <c r="D35" s="143">
        <v>42457.09</v>
      </c>
      <c r="E35" s="143">
        <v>42457.09</v>
      </c>
      <c r="F35" s="143">
        <v>42457.09</v>
      </c>
      <c r="G35" s="143">
        <v>42457.09</v>
      </c>
      <c r="H35" s="144">
        <v>42457.09</v>
      </c>
      <c r="I35" s="144"/>
      <c r="J35" s="100"/>
      <c r="K35" s="143" t="s">
        <v>20</v>
      </c>
      <c r="L35" s="142" t="s">
        <v>182</v>
      </c>
      <c r="M35" s="37"/>
    </row>
    <row r="36" spans="1:13" ht="15.75" customHeight="1" thickBot="1" x14ac:dyDescent="0.3">
      <c r="A36" s="146"/>
      <c r="B36" s="146"/>
      <c r="C36" s="146"/>
      <c r="D36" s="143"/>
      <c r="E36" s="143"/>
      <c r="F36" s="143"/>
      <c r="G36" s="143"/>
      <c r="H36" s="145"/>
      <c r="I36" s="145"/>
      <c r="J36" s="101"/>
      <c r="K36" s="143"/>
      <c r="L36" s="142"/>
      <c r="M36" s="37"/>
    </row>
    <row r="37" spans="1:13" ht="61.5" thickBot="1" x14ac:dyDescent="0.3">
      <c r="A37" s="98" t="s">
        <v>190</v>
      </c>
      <c r="B37" s="98" t="s">
        <v>87</v>
      </c>
      <c r="C37" s="98" t="s">
        <v>191</v>
      </c>
      <c r="D37" s="99">
        <v>120501.51</v>
      </c>
      <c r="E37" s="99">
        <v>120501.51</v>
      </c>
      <c r="F37" s="99"/>
      <c r="G37" s="99"/>
      <c r="H37" s="101"/>
      <c r="I37" s="101"/>
      <c r="J37" s="101"/>
      <c r="K37" s="99"/>
      <c r="L37" s="103"/>
      <c r="M37" s="37"/>
    </row>
    <row r="38" spans="1:13" ht="81.75" thickBot="1" x14ac:dyDescent="0.3">
      <c r="A38" s="98" t="s">
        <v>194</v>
      </c>
      <c r="B38" s="98" t="s">
        <v>87</v>
      </c>
      <c r="C38" s="98" t="s">
        <v>192</v>
      </c>
      <c r="D38" s="104">
        <v>54902</v>
      </c>
      <c r="E38" s="104">
        <v>54902</v>
      </c>
      <c r="F38" s="99"/>
      <c r="G38" s="99"/>
      <c r="H38" s="101"/>
      <c r="I38" s="101"/>
      <c r="J38" s="101"/>
      <c r="K38" s="99"/>
      <c r="L38" s="103"/>
      <c r="M38" s="37"/>
    </row>
    <row r="39" spans="1:13" ht="121.5" customHeight="1" thickBot="1" x14ac:dyDescent="0.3">
      <c r="A39" s="98" t="s">
        <v>195</v>
      </c>
      <c r="B39" s="98" t="s">
        <v>80</v>
      </c>
      <c r="C39" s="98" t="s">
        <v>193</v>
      </c>
      <c r="D39" s="99">
        <v>370894.78</v>
      </c>
      <c r="E39" s="99">
        <v>370894.78</v>
      </c>
      <c r="F39" s="99"/>
      <c r="G39" s="99"/>
      <c r="H39" s="101"/>
      <c r="I39" s="101"/>
      <c r="J39" s="101"/>
      <c r="K39" s="99"/>
      <c r="L39" s="103"/>
      <c r="M39" s="37"/>
    </row>
    <row r="40" spans="1:13" ht="61.5" thickBot="1" x14ac:dyDescent="0.3">
      <c r="A40" s="106" t="s">
        <v>110</v>
      </c>
      <c r="B40" s="107" t="s">
        <v>87</v>
      </c>
      <c r="C40" s="107" t="s">
        <v>111</v>
      </c>
      <c r="D40" s="107">
        <v>36307.620000000003</v>
      </c>
      <c r="E40" s="107">
        <v>36307.620000000003</v>
      </c>
      <c r="F40" s="107">
        <v>0</v>
      </c>
      <c r="G40" s="107">
        <v>0</v>
      </c>
      <c r="H40" s="107"/>
      <c r="I40" s="107"/>
      <c r="J40" s="107"/>
      <c r="K40" s="107" t="s">
        <v>46</v>
      </c>
      <c r="L40" s="127"/>
      <c r="M40" s="128"/>
    </row>
    <row r="41" spans="1:13" ht="141.75" customHeight="1" thickBot="1" x14ac:dyDescent="0.3">
      <c r="A41" s="108" t="s">
        <v>118</v>
      </c>
      <c r="B41" s="109" t="s">
        <v>87</v>
      </c>
      <c r="C41" s="109" t="s">
        <v>119</v>
      </c>
      <c r="D41" s="109">
        <v>56449.03</v>
      </c>
      <c r="E41" s="109">
        <v>56449.03</v>
      </c>
      <c r="F41" s="109"/>
      <c r="G41" s="109"/>
      <c r="H41" s="109"/>
      <c r="I41" s="109"/>
      <c r="J41" s="109"/>
      <c r="K41" s="109" t="s">
        <v>20</v>
      </c>
      <c r="L41" s="127"/>
      <c r="M41" s="128"/>
    </row>
    <row r="42" spans="1:13" ht="99" customHeight="1" thickBot="1" x14ac:dyDescent="0.3">
      <c r="A42" s="110" t="s">
        <v>186</v>
      </c>
      <c r="B42" s="111" t="s">
        <v>113</v>
      </c>
      <c r="C42" s="111" t="s">
        <v>112</v>
      </c>
      <c r="D42" s="112">
        <v>138112</v>
      </c>
      <c r="E42" s="113">
        <v>69056</v>
      </c>
      <c r="F42" s="112">
        <v>138112</v>
      </c>
      <c r="G42" s="112">
        <v>69056</v>
      </c>
      <c r="H42" s="112">
        <v>69056</v>
      </c>
      <c r="I42" s="111"/>
      <c r="J42" s="111"/>
      <c r="K42" s="111" t="s">
        <v>20</v>
      </c>
      <c r="L42" s="97" t="s">
        <v>185</v>
      </c>
      <c r="M42" s="129"/>
    </row>
    <row r="43" spans="1:13" ht="81" x14ac:dyDescent="0.25">
      <c r="A43" s="114" t="s">
        <v>205</v>
      </c>
      <c r="B43" s="115" t="s">
        <v>114</v>
      </c>
      <c r="C43" s="115" t="s">
        <v>115</v>
      </c>
      <c r="D43" s="116">
        <v>11700</v>
      </c>
      <c r="E43" s="117">
        <v>11700</v>
      </c>
      <c r="F43" s="116">
        <v>11700</v>
      </c>
      <c r="G43" s="116">
        <v>11700</v>
      </c>
      <c r="H43" s="116">
        <v>11700</v>
      </c>
      <c r="I43" s="116"/>
      <c r="J43" s="116"/>
      <c r="K43" s="118" t="s">
        <v>116</v>
      </c>
      <c r="L43" s="130" t="s">
        <v>202</v>
      </c>
      <c r="M43" s="131"/>
    </row>
    <row r="44" spans="1:13" ht="101.25" x14ac:dyDescent="0.25">
      <c r="A44" s="114" t="s">
        <v>206</v>
      </c>
      <c r="B44" s="115" t="s">
        <v>196</v>
      </c>
      <c r="C44" s="115" t="s">
        <v>197</v>
      </c>
      <c r="D44" s="119">
        <v>26280</v>
      </c>
      <c r="E44" s="120">
        <v>26280</v>
      </c>
      <c r="F44" s="132"/>
      <c r="G44" s="132"/>
      <c r="H44" s="132"/>
      <c r="I44" s="132"/>
      <c r="J44" s="132"/>
      <c r="K44" s="132"/>
      <c r="L44" s="132"/>
      <c r="M44" s="132"/>
    </row>
    <row r="45" spans="1:13" ht="101.25" x14ac:dyDescent="0.25">
      <c r="A45" s="114" t="s">
        <v>207</v>
      </c>
      <c r="B45" s="115" t="s">
        <v>198</v>
      </c>
      <c r="C45" s="115" t="s">
        <v>199</v>
      </c>
      <c r="D45" s="119">
        <v>26925</v>
      </c>
      <c r="E45" s="120">
        <v>26925</v>
      </c>
      <c r="F45" s="133"/>
      <c r="G45" s="133"/>
      <c r="H45" s="133"/>
      <c r="I45" s="133"/>
      <c r="J45" s="133"/>
      <c r="K45" s="132"/>
      <c r="L45" s="132"/>
      <c r="M45" s="132"/>
    </row>
    <row r="46" spans="1:13" ht="222.75" x14ac:dyDescent="0.25">
      <c r="A46" s="114" t="s">
        <v>209</v>
      </c>
      <c r="B46" s="115" t="s">
        <v>208</v>
      </c>
      <c r="C46" s="115" t="s">
        <v>210</v>
      </c>
      <c r="D46" s="119">
        <v>29000</v>
      </c>
      <c r="E46" s="120">
        <v>29000</v>
      </c>
      <c r="F46" s="133"/>
      <c r="G46" s="133"/>
      <c r="H46" s="133"/>
      <c r="I46" s="133"/>
      <c r="J46" s="133"/>
      <c r="K46" s="132"/>
      <c r="L46" s="132"/>
      <c r="M46" s="132"/>
    </row>
  </sheetData>
  <mergeCells count="39">
    <mergeCell ref="A27:A28"/>
    <mergeCell ref="B27:B28"/>
    <mergeCell ref="C27:C28"/>
    <mergeCell ref="D27:D28"/>
    <mergeCell ref="B35:B36"/>
    <mergeCell ref="C35:C36"/>
    <mergeCell ref="A33:A34"/>
    <mergeCell ref="B33:B34"/>
    <mergeCell ref="C33:C34"/>
    <mergeCell ref="A35:A36"/>
    <mergeCell ref="E3:E5"/>
    <mergeCell ref="A3:A5"/>
    <mergeCell ref="B3:B5"/>
    <mergeCell ref="C3:C5"/>
    <mergeCell ref="D3:D5"/>
    <mergeCell ref="L35:L36"/>
    <mergeCell ref="D35:D36"/>
    <mergeCell ref="K35:K36"/>
    <mergeCell ref="G35:G36"/>
    <mergeCell ref="H35:H36"/>
    <mergeCell ref="I35:I36"/>
    <mergeCell ref="E35:E36"/>
    <mergeCell ref="F35:F36"/>
    <mergeCell ref="E33:E34"/>
    <mergeCell ref="K27:K28"/>
    <mergeCell ref="D33:D34"/>
    <mergeCell ref="K33:K34"/>
    <mergeCell ref="E27:E28"/>
    <mergeCell ref="G27:G28"/>
    <mergeCell ref="F27:F28"/>
    <mergeCell ref="H27:H28"/>
    <mergeCell ref="G33:G34"/>
    <mergeCell ref="J27:J28"/>
    <mergeCell ref="I27:I28"/>
    <mergeCell ref="M3:M5"/>
    <mergeCell ref="M27:M28"/>
    <mergeCell ref="L3:L5"/>
    <mergeCell ref="L27:L28"/>
    <mergeCell ref="L33:L34"/>
  </mergeCells>
  <pageMargins left="0.25" right="0.25" top="0.75" bottom="0.75" header="0.3" footer="0.3"/>
  <pageSetup paperSize="9" scale="1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31"/>
  <sheetViews>
    <sheetView topLeftCell="A18" zoomScale="40" zoomScaleNormal="40" workbookViewId="0">
      <selection activeCell="G23" sqref="G23"/>
    </sheetView>
  </sheetViews>
  <sheetFormatPr defaultRowHeight="15" x14ac:dyDescent="0.25"/>
  <cols>
    <col min="1" max="1" width="30.85546875" customWidth="1"/>
    <col min="3" max="3" width="26.28515625" customWidth="1"/>
    <col min="4" max="4" width="31.85546875" customWidth="1"/>
    <col min="5" max="5" width="24.28515625" customWidth="1"/>
    <col min="6" max="6" width="28" customWidth="1"/>
    <col min="7" max="7" width="27.140625" customWidth="1"/>
    <col min="8" max="8" width="22.42578125" customWidth="1"/>
    <col min="9" max="9" width="26.85546875" customWidth="1"/>
    <col min="10" max="10" width="20.42578125" customWidth="1"/>
    <col min="11" max="11" width="15.28515625" bestFit="1" customWidth="1"/>
    <col min="12" max="12" width="19.7109375" customWidth="1"/>
    <col min="13" max="13" width="24" customWidth="1"/>
    <col min="14" max="14" width="26.7109375" customWidth="1"/>
    <col min="15" max="15" width="24" customWidth="1"/>
    <col min="16" max="16" width="100.85546875" customWidth="1"/>
    <col min="17" max="17" width="24" customWidth="1"/>
    <col min="18" max="18" width="28" customWidth="1"/>
    <col min="19" max="19" width="38.85546875" bestFit="1" customWidth="1"/>
    <col min="20" max="20" width="26.42578125" bestFit="1" customWidth="1"/>
    <col min="21" max="21" width="31.7109375" bestFit="1" customWidth="1"/>
  </cols>
  <sheetData>
    <row r="2" spans="2:25" ht="139.5" x14ac:dyDescent="0.35">
      <c r="B2" s="39"/>
      <c r="C2" s="42" t="s">
        <v>0</v>
      </c>
      <c r="D2" s="42" t="s">
        <v>1</v>
      </c>
      <c r="E2" s="42" t="s">
        <v>2</v>
      </c>
      <c r="F2" s="42" t="s">
        <v>3</v>
      </c>
      <c r="G2" s="42" t="s">
        <v>4</v>
      </c>
      <c r="H2" s="42" t="s">
        <v>5</v>
      </c>
      <c r="I2" s="42" t="s">
        <v>106</v>
      </c>
      <c r="J2" s="42" t="s">
        <v>6</v>
      </c>
      <c r="K2" s="42" t="s">
        <v>120</v>
      </c>
      <c r="L2" s="42" t="s">
        <v>121</v>
      </c>
      <c r="M2" s="42" t="s">
        <v>7</v>
      </c>
      <c r="N2" s="42" t="s">
        <v>9</v>
      </c>
      <c r="O2" s="42" t="s">
        <v>95</v>
      </c>
      <c r="P2" s="42" t="s">
        <v>97</v>
      </c>
      <c r="Q2" s="42" t="s">
        <v>123</v>
      </c>
      <c r="R2" s="42" t="s">
        <v>124</v>
      </c>
      <c r="S2" s="42" t="s">
        <v>125</v>
      </c>
      <c r="T2" s="42" t="s">
        <v>126</v>
      </c>
      <c r="U2" s="42" t="s">
        <v>129</v>
      </c>
      <c r="V2" s="42"/>
      <c r="W2" s="43"/>
      <c r="X2" s="43"/>
      <c r="Y2" s="39"/>
    </row>
    <row r="3" spans="2:25" ht="139.5" x14ac:dyDescent="0.35">
      <c r="B3" s="39"/>
      <c r="C3" s="42"/>
      <c r="D3" s="42"/>
      <c r="E3" s="42"/>
      <c r="F3" s="42"/>
      <c r="G3" s="42"/>
      <c r="H3" s="42"/>
      <c r="I3" s="42"/>
      <c r="J3" s="42" t="s">
        <v>103</v>
      </c>
      <c r="K3" s="42" t="s">
        <v>127</v>
      </c>
      <c r="L3" s="42" t="s">
        <v>128</v>
      </c>
      <c r="M3" s="42" t="s">
        <v>8</v>
      </c>
      <c r="N3" s="42" t="s">
        <v>10</v>
      </c>
      <c r="O3" s="42" t="s">
        <v>8</v>
      </c>
      <c r="P3" s="42"/>
      <c r="Q3" s="42" t="s">
        <v>123</v>
      </c>
      <c r="R3" s="42" t="s">
        <v>124</v>
      </c>
      <c r="S3" s="42" t="s">
        <v>125</v>
      </c>
      <c r="T3" s="42" t="s">
        <v>126</v>
      </c>
      <c r="U3" s="42" t="s">
        <v>126</v>
      </c>
      <c r="V3" s="42"/>
      <c r="W3" s="43"/>
      <c r="X3" s="43"/>
      <c r="Y3" s="39"/>
    </row>
    <row r="4" spans="2:25" ht="69.75" x14ac:dyDescent="0.35">
      <c r="B4" s="39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 t="s">
        <v>96</v>
      </c>
      <c r="P4" s="42"/>
      <c r="Q4" s="42" t="s">
        <v>123</v>
      </c>
      <c r="R4" s="42" t="s">
        <v>124</v>
      </c>
      <c r="S4" s="42" t="s">
        <v>125</v>
      </c>
      <c r="T4" s="42" t="s">
        <v>126</v>
      </c>
      <c r="U4" s="42" t="s">
        <v>126</v>
      </c>
      <c r="V4" s="42"/>
      <c r="W4" s="43"/>
      <c r="X4" s="43"/>
      <c r="Y4" s="39"/>
    </row>
    <row r="5" spans="2:25" ht="23.45" x14ac:dyDescent="0.45">
      <c r="B5" s="39"/>
      <c r="C5" s="42">
        <v>4</v>
      </c>
      <c r="D5" s="42">
        <v>5</v>
      </c>
      <c r="E5" s="42">
        <v>6</v>
      </c>
      <c r="F5" s="42">
        <v>7</v>
      </c>
      <c r="G5" s="42">
        <v>8</v>
      </c>
      <c r="H5" s="42">
        <v>9</v>
      </c>
      <c r="I5" s="42">
        <v>10</v>
      </c>
      <c r="J5" s="42">
        <v>11</v>
      </c>
      <c r="K5" s="42">
        <v>12</v>
      </c>
      <c r="L5" s="42">
        <v>13</v>
      </c>
      <c r="M5" s="42">
        <v>14</v>
      </c>
      <c r="N5" s="42">
        <v>15</v>
      </c>
      <c r="O5" s="42">
        <v>16</v>
      </c>
      <c r="P5" s="42">
        <v>17</v>
      </c>
      <c r="Q5" s="42">
        <v>18</v>
      </c>
      <c r="R5" s="42">
        <v>19</v>
      </c>
      <c r="S5" s="42">
        <v>20</v>
      </c>
      <c r="T5" s="42">
        <v>21</v>
      </c>
      <c r="U5" s="42">
        <v>21</v>
      </c>
      <c r="V5" s="42"/>
      <c r="W5" s="43"/>
      <c r="X5" s="43"/>
      <c r="Y5" s="39"/>
    </row>
    <row r="6" spans="2:25" ht="48" customHeight="1" x14ac:dyDescent="0.35">
      <c r="B6" s="39"/>
      <c r="C6" s="42" t="s">
        <v>11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3"/>
      <c r="X6" s="43"/>
      <c r="Y6" s="39"/>
    </row>
    <row r="7" spans="2:25" ht="71.45" customHeight="1" x14ac:dyDescent="0.35">
      <c r="B7" s="39"/>
      <c r="C7" s="42" t="s">
        <v>12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3"/>
      <c r="X7" s="43"/>
      <c r="Y7" s="39"/>
    </row>
    <row r="8" spans="2:25" ht="31.9" customHeight="1" x14ac:dyDescent="0.35">
      <c r="B8" s="39"/>
      <c r="C8" s="42" t="s">
        <v>13</v>
      </c>
      <c r="D8" s="42" t="s">
        <v>14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3"/>
      <c r="X8" s="43"/>
      <c r="Y8" s="39"/>
    </row>
    <row r="9" spans="2:25" ht="32.450000000000003" customHeight="1" x14ac:dyDescent="0.35">
      <c r="B9" s="39"/>
      <c r="C9" s="42"/>
      <c r="D9" s="42" t="s">
        <v>15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3"/>
      <c r="X9" s="43"/>
      <c r="Y9" s="39"/>
    </row>
    <row r="10" spans="2:25" ht="43.9" customHeight="1" x14ac:dyDescent="0.35">
      <c r="B10" s="39"/>
      <c r="C10" s="42"/>
      <c r="D10" s="42" t="s">
        <v>16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3"/>
      <c r="X10" s="43"/>
      <c r="Y10" s="39"/>
    </row>
    <row r="11" spans="2:25" ht="24" thickBot="1" x14ac:dyDescent="0.5">
      <c r="B11" s="39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42"/>
      <c r="S11" s="42"/>
      <c r="T11" s="42"/>
      <c r="U11" s="42"/>
      <c r="V11" s="42"/>
      <c r="W11" s="43"/>
      <c r="X11" s="43"/>
      <c r="Y11" s="39"/>
    </row>
    <row r="12" spans="2:25" ht="116.25" x14ac:dyDescent="0.35">
      <c r="B12" s="39"/>
      <c r="C12" s="59"/>
      <c r="D12" s="60" t="s">
        <v>17</v>
      </c>
      <c r="E12" s="60" t="s">
        <v>18</v>
      </c>
      <c r="F12" s="60" t="s">
        <v>19</v>
      </c>
      <c r="G12" s="60">
        <v>165420</v>
      </c>
      <c r="H12" s="60">
        <v>82710</v>
      </c>
      <c r="I12" s="60"/>
      <c r="J12" s="60"/>
      <c r="K12" s="60"/>
      <c r="L12" s="60"/>
      <c r="M12" s="60" t="s">
        <v>20</v>
      </c>
      <c r="N12" s="60" t="s">
        <v>21</v>
      </c>
      <c r="O12" s="60"/>
      <c r="P12" s="60" t="s">
        <v>117</v>
      </c>
      <c r="Q12" s="61"/>
      <c r="R12" s="56"/>
      <c r="S12" s="42"/>
      <c r="T12" s="42"/>
      <c r="U12" s="42"/>
      <c r="V12" s="42"/>
      <c r="W12" s="43"/>
      <c r="X12" s="43"/>
      <c r="Y12" s="39"/>
    </row>
    <row r="13" spans="2:25" ht="162.75" x14ac:dyDescent="0.35">
      <c r="B13" s="39"/>
      <c r="C13" s="62"/>
      <c r="D13" s="42" t="s">
        <v>22</v>
      </c>
      <c r="E13" s="42" t="s">
        <v>23</v>
      </c>
      <c r="F13" s="42" t="s">
        <v>24</v>
      </c>
      <c r="G13" s="42">
        <v>56340</v>
      </c>
      <c r="H13" s="42">
        <v>28170</v>
      </c>
      <c r="I13" s="42">
        <v>56340</v>
      </c>
      <c r="J13" s="42">
        <v>24419.55</v>
      </c>
      <c r="K13" s="42">
        <v>24419.55</v>
      </c>
      <c r="L13" s="42"/>
      <c r="M13" s="42" t="s">
        <v>20</v>
      </c>
      <c r="N13" s="42" t="s">
        <v>25</v>
      </c>
      <c r="O13" s="42"/>
      <c r="P13" s="42" t="s">
        <v>109</v>
      </c>
      <c r="Q13" s="63"/>
      <c r="R13" s="56"/>
      <c r="S13" s="42"/>
      <c r="T13" s="42"/>
      <c r="U13" s="42"/>
      <c r="V13" s="42"/>
      <c r="W13" s="43"/>
      <c r="X13" s="43"/>
      <c r="Y13" s="39"/>
    </row>
    <row r="14" spans="2:25" ht="139.5" x14ac:dyDescent="0.35">
      <c r="B14" s="39"/>
      <c r="C14" s="62"/>
      <c r="D14" s="42" t="s">
        <v>26</v>
      </c>
      <c r="E14" s="42" t="s">
        <v>27</v>
      </c>
      <c r="F14" s="42" t="s">
        <v>28</v>
      </c>
      <c r="G14" s="42">
        <v>222250</v>
      </c>
      <c r="H14" s="42">
        <v>97790</v>
      </c>
      <c r="I14" s="42"/>
      <c r="J14" s="42"/>
      <c r="K14" s="42"/>
      <c r="L14" s="42"/>
      <c r="M14" s="42" t="s">
        <v>20</v>
      </c>
      <c r="N14" s="42" t="s">
        <v>21</v>
      </c>
      <c r="O14" s="42"/>
      <c r="P14" s="42" t="s">
        <v>117</v>
      </c>
      <c r="Q14" s="63"/>
      <c r="R14" s="56"/>
      <c r="S14" s="42"/>
      <c r="T14" s="42"/>
      <c r="U14" s="42"/>
      <c r="V14" s="42"/>
      <c r="W14" s="43"/>
      <c r="X14" s="43"/>
      <c r="Y14" s="39"/>
    </row>
    <row r="15" spans="2:25" ht="139.5" x14ac:dyDescent="0.35">
      <c r="B15" s="39"/>
      <c r="C15" s="62"/>
      <c r="D15" s="42" t="s">
        <v>29</v>
      </c>
      <c r="E15" s="42" t="s">
        <v>30</v>
      </c>
      <c r="F15" s="42" t="s">
        <v>31</v>
      </c>
      <c r="G15" s="42">
        <v>58400</v>
      </c>
      <c r="H15" s="42">
        <v>29200</v>
      </c>
      <c r="I15" s="42"/>
      <c r="J15" s="42"/>
      <c r="K15" s="42"/>
      <c r="L15" s="42"/>
      <c r="M15" s="42" t="s">
        <v>20</v>
      </c>
      <c r="N15" s="42" t="s">
        <v>25</v>
      </c>
      <c r="O15" s="42"/>
      <c r="P15" s="42" t="s">
        <v>117</v>
      </c>
      <c r="Q15" s="63"/>
      <c r="R15" s="56"/>
      <c r="S15" s="42"/>
      <c r="T15" s="42"/>
      <c r="U15" s="42"/>
      <c r="V15" s="42"/>
      <c r="W15" s="43"/>
      <c r="X15" s="43"/>
      <c r="Y15" s="39"/>
    </row>
    <row r="16" spans="2:25" ht="116.25" x14ac:dyDescent="0.35">
      <c r="B16" s="39"/>
      <c r="C16" s="62"/>
      <c r="D16" s="50" t="s">
        <v>32</v>
      </c>
      <c r="E16" s="50" t="s">
        <v>33</v>
      </c>
      <c r="F16" s="50" t="s">
        <v>34</v>
      </c>
      <c r="G16" s="50">
        <v>312932.8</v>
      </c>
      <c r="H16" s="50">
        <v>97009.17</v>
      </c>
      <c r="I16" s="50"/>
      <c r="J16" s="50"/>
      <c r="K16" s="50"/>
      <c r="L16" s="50"/>
      <c r="M16" s="50" t="s">
        <v>35</v>
      </c>
      <c r="N16" s="50" t="s">
        <v>21</v>
      </c>
      <c r="O16" s="50" t="s">
        <v>35</v>
      </c>
      <c r="P16" s="50" t="s">
        <v>35</v>
      </c>
      <c r="Q16" s="63"/>
      <c r="R16" s="56"/>
      <c r="S16" s="42"/>
      <c r="T16" s="42"/>
      <c r="U16" s="42"/>
      <c r="V16" s="42"/>
      <c r="W16" s="43"/>
      <c r="X16" s="43"/>
      <c r="Y16" s="39"/>
    </row>
    <row r="17" spans="2:25" ht="69.75" x14ac:dyDescent="0.35">
      <c r="B17" s="39"/>
      <c r="C17" s="62"/>
      <c r="D17" s="50" t="s">
        <v>36</v>
      </c>
      <c r="E17" s="50" t="s">
        <v>37</v>
      </c>
      <c r="F17" s="50" t="s">
        <v>38</v>
      </c>
      <c r="G17" s="50">
        <v>183769.79</v>
      </c>
      <c r="H17" s="50">
        <v>91884.9</v>
      </c>
      <c r="I17" s="50"/>
      <c r="J17" s="50"/>
      <c r="K17" s="50"/>
      <c r="L17" s="50"/>
      <c r="M17" s="50" t="s">
        <v>35</v>
      </c>
      <c r="N17" s="50" t="s">
        <v>21</v>
      </c>
      <c r="O17" s="50" t="s">
        <v>35</v>
      </c>
      <c r="P17" s="50" t="s">
        <v>35</v>
      </c>
      <c r="Q17" s="63"/>
      <c r="R17" s="56"/>
      <c r="S17" s="42"/>
      <c r="T17" s="42"/>
      <c r="U17" s="42"/>
      <c r="V17" s="42"/>
      <c r="W17" s="43"/>
      <c r="X17" s="43"/>
      <c r="Y17" s="39"/>
    </row>
    <row r="18" spans="2:25" ht="69.75" x14ac:dyDescent="0.35">
      <c r="B18" s="39"/>
      <c r="C18" s="62"/>
      <c r="D18" s="42" t="s">
        <v>39</v>
      </c>
      <c r="E18" s="42" t="s">
        <v>40</v>
      </c>
      <c r="F18" s="42" t="s">
        <v>41</v>
      </c>
      <c r="G18" s="42">
        <v>25682.28</v>
      </c>
      <c r="H18" s="42">
        <v>15409.37</v>
      </c>
      <c r="I18" s="42"/>
      <c r="J18" s="42"/>
      <c r="K18" s="42"/>
      <c r="L18" s="42"/>
      <c r="M18" s="42" t="s">
        <v>20</v>
      </c>
      <c r="N18" s="42" t="s">
        <v>25</v>
      </c>
      <c r="O18" s="42"/>
      <c r="P18" s="42" t="s">
        <v>117</v>
      </c>
      <c r="Q18" s="63"/>
      <c r="R18" s="56"/>
      <c r="S18" s="42"/>
      <c r="T18" s="42"/>
      <c r="U18" s="42"/>
      <c r="V18" s="42"/>
      <c r="W18" s="43"/>
      <c r="X18" s="43"/>
      <c r="Y18" s="39"/>
    </row>
    <row r="19" spans="2:25" ht="139.5" x14ac:dyDescent="0.35">
      <c r="B19" s="39"/>
      <c r="C19" s="62"/>
      <c r="D19" s="42" t="s">
        <v>42</v>
      </c>
      <c r="E19" s="42" t="s">
        <v>104</v>
      </c>
      <c r="F19" s="42" t="s">
        <v>31</v>
      </c>
      <c r="G19" s="42">
        <v>212011.97</v>
      </c>
      <c r="H19" s="42">
        <v>97525.52</v>
      </c>
      <c r="I19" s="42">
        <v>212011.97</v>
      </c>
      <c r="J19" s="42">
        <v>97525.48</v>
      </c>
      <c r="K19" s="42">
        <v>97525.48</v>
      </c>
      <c r="L19" s="42"/>
      <c r="M19" s="42" t="s">
        <v>20</v>
      </c>
      <c r="N19" s="42" t="s">
        <v>21</v>
      </c>
      <c r="O19" s="42" t="s">
        <v>99</v>
      </c>
      <c r="P19" s="42" t="s">
        <v>98</v>
      </c>
      <c r="Q19" s="63"/>
      <c r="R19" s="56"/>
      <c r="S19" s="42">
        <v>97525.48</v>
      </c>
      <c r="T19" s="42">
        <v>97523.98</v>
      </c>
      <c r="U19" s="42">
        <v>97523.98</v>
      </c>
      <c r="V19" s="42"/>
      <c r="W19" s="43"/>
      <c r="X19" s="43"/>
      <c r="Y19" s="39"/>
    </row>
    <row r="20" spans="2:25" ht="162.75" x14ac:dyDescent="0.35">
      <c r="B20" s="39"/>
      <c r="C20" s="62"/>
      <c r="D20" s="51" t="s">
        <v>43</v>
      </c>
      <c r="E20" s="51" t="s">
        <v>44</v>
      </c>
      <c r="F20" s="51" t="s">
        <v>45</v>
      </c>
      <c r="G20" s="51">
        <v>195510</v>
      </c>
      <c r="H20" s="51">
        <v>97755</v>
      </c>
      <c r="I20" s="51"/>
      <c r="J20" s="51"/>
      <c r="K20" s="51"/>
      <c r="L20" s="51"/>
      <c r="M20" s="51" t="s">
        <v>46</v>
      </c>
      <c r="N20" s="51"/>
      <c r="O20" s="51"/>
      <c r="P20" s="51"/>
      <c r="Q20" s="63"/>
      <c r="R20" s="56"/>
      <c r="S20" s="42"/>
      <c r="T20" s="42"/>
      <c r="U20" s="42"/>
      <c r="V20" s="42"/>
      <c r="W20" s="43"/>
      <c r="X20" s="43"/>
      <c r="Y20" s="39"/>
    </row>
    <row r="21" spans="2:25" ht="140.25" thickBot="1" x14ac:dyDescent="0.4">
      <c r="B21" s="39"/>
      <c r="C21" s="64"/>
      <c r="D21" s="65" t="s">
        <v>47</v>
      </c>
      <c r="E21" s="65" t="s">
        <v>48</v>
      </c>
      <c r="F21" s="65" t="s">
        <v>49</v>
      </c>
      <c r="G21" s="65">
        <v>188008.18</v>
      </c>
      <c r="H21" s="65">
        <v>94004.09</v>
      </c>
      <c r="I21" s="65"/>
      <c r="J21" s="65"/>
      <c r="K21" s="65"/>
      <c r="L21" s="65"/>
      <c r="M21" s="65" t="s">
        <v>35</v>
      </c>
      <c r="N21" s="65" t="s">
        <v>21</v>
      </c>
      <c r="O21" s="65" t="s">
        <v>35</v>
      </c>
      <c r="P21" s="65" t="s">
        <v>35</v>
      </c>
      <c r="Q21" s="66"/>
      <c r="R21" s="56"/>
      <c r="S21" s="42"/>
      <c r="T21" s="42"/>
      <c r="U21" s="42"/>
      <c r="V21" s="42"/>
      <c r="W21" s="43"/>
      <c r="X21" s="43"/>
      <c r="Y21" s="39"/>
    </row>
    <row r="22" spans="2:25" s="49" customFormat="1" ht="64.150000000000006" customHeight="1" x14ac:dyDescent="0.45">
      <c r="B22" s="46"/>
      <c r="C22" s="58"/>
      <c r="D22" s="58"/>
      <c r="E22" s="58"/>
      <c r="F22" s="58"/>
      <c r="G22" s="58">
        <f>SUM(G12:G20)</f>
        <v>1432316.84</v>
      </c>
      <c r="H22" s="58">
        <v>633703.04999999993</v>
      </c>
      <c r="I22" s="58">
        <v>268351.96999999997</v>
      </c>
      <c r="J22" s="58">
        <v>121945.03</v>
      </c>
      <c r="K22" s="58"/>
      <c r="L22" s="58"/>
      <c r="M22" s="58"/>
      <c r="N22" s="58"/>
      <c r="O22" s="58"/>
      <c r="P22" s="58"/>
      <c r="Q22" s="58"/>
      <c r="R22" s="47"/>
      <c r="S22" s="47"/>
      <c r="T22" s="47"/>
      <c r="U22" s="47"/>
      <c r="V22" s="47"/>
      <c r="W22" s="48"/>
      <c r="X22" s="48"/>
      <c r="Y22" s="46"/>
    </row>
    <row r="23" spans="2:25" s="53" customFormat="1" ht="68.45" customHeight="1" x14ac:dyDescent="0.35">
      <c r="C23" s="67" t="s">
        <v>132</v>
      </c>
      <c r="D23" s="67"/>
      <c r="E23" s="67"/>
      <c r="F23" s="67"/>
      <c r="G23" s="67">
        <f>SUM(G12:G15,G18:G19)</f>
        <v>740104.25</v>
      </c>
      <c r="H23" s="67">
        <f>SUM(H12:H15,H18:H19)</f>
        <v>350804.89</v>
      </c>
      <c r="I23" s="67"/>
      <c r="J23" s="67"/>
      <c r="K23" s="67"/>
      <c r="L23" s="67"/>
      <c r="M23" s="67"/>
      <c r="N23" s="67"/>
      <c r="O23" s="67"/>
      <c r="P23" s="67"/>
      <c r="Q23" s="54"/>
      <c r="R23" s="54"/>
      <c r="S23" s="54"/>
      <c r="T23" s="54"/>
      <c r="U23" s="54"/>
      <c r="V23" s="54"/>
      <c r="W23" s="55"/>
      <c r="X23" s="55"/>
    </row>
    <row r="24" spans="2:25" ht="23.25" x14ac:dyDescent="0.35">
      <c r="C24" s="44" t="s">
        <v>50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68"/>
      <c r="W24" s="45"/>
      <c r="X24" s="45"/>
    </row>
    <row r="25" spans="2:25" ht="23.25" x14ac:dyDescent="0.35">
      <c r="C25" s="44" t="s">
        <v>100</v>
      </c>
      <c r="D25" s="44" t="s">
        <v>51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68"/>
      <c r="W25" s="45"/>
      <c r="X25" s="45"/>
    </row>
    <row r="26" spans="2:25" ht="23.25" x14ac:dyDescent="0.35">
      <c r="C26" s="44"/>
      <c r="D26" s="44" t="s">
        <v>52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68"/>
      <c r="W26" s="45"/>
      <c r="X26" s="45"/>
    </row>
    <row r="27" spans="2:25" ht="23.25" x14ac:dyDescent="0.35">
      <c r="C27" s="44"/>
      <c r="D27" s="44" t="s">
        <v>53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5"/>
      <c r="W27" s="45"/>
      <c r="X27" s="45"/>
    </row>
    <row r="28" spans="2:25" ht="14.45" x14ac:dyDescent="0.3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2:25" ht="21" x14ac:dyDescent="0.35">
      <c r="C29" s="40"/>
      <c r="D29" s="40" t="s">
        <v>101</v>
      </c>
      <c r="E29" s="40" t="s">
        <v>54</v>
      </c>
      <c r="F29" s="40" t="s">
        <v>105</v>
      </c>
      <c r="G29" s="40">
        <v>200530</v>
      </c>
      <c r="H29" s="40">
        <v>97257.05</v>
      </c>
      <c r="I29" s="40">
        <v>200530</v>
      </c>
      <c r="J29" s="40">
        <v>97257.05</v>
      </c>
      <c r="K29" s="40"/>
      <c r="L29" s="40"/>
      <c r="M29" s="40" t="s">
        <v>20</v>
      </c>
      <c r="N29" s="40" t="s">
        <v>21</v>
      </c>
      <c r="O29" s="40" t="s">
        <v>102</v>
      </c>
      <c r="P29" s="40" t="s">
        <v>133</v>
      </c>
      <c r="Q29" s="40"/>
      <c r="R29" s="40"/>
      <c r="S29" s="40">
        <v>97257.05</v>
      </c>
      <c r="T29" s="40"/>
      <c r="U29" s="40"/>
      <c r="V29" s="41"/>
    </row>
    <row r="30" spans="2:25" ht="21" x14ac:dyDescent="0.35">
      <c r="C30" s="40" t="s">
        <v>130</v>
      </c>
      <c r="D30" s="40" t="s">
        <v>107</v>
      </c>
      <c r="E30" s="40" t="s">
        <v>122</v>
      </c>
      <c r="F30" s="40" t="s">
        <v>108</v>
      </c>
      <c r="G30" s="40">
        <v>112530.9</v>
      </c>
      <c r="H30" s="40">
        <v>56265.45</v>
      </c>
      <c r="I30" s="40">
        <v>112530.9</v>
      </c>
      <c r="J30" s="40">
        <v>56265.45</v>
      </c>
      <c r="K30" s="40"/>
      <c r="L30" s="40"/>
      <c r="M30" s="40" t="s">
        <v>20</v>
      </c>
      <c r="N30" s="40" t="s">
        <v>21</v>
      </c>
      <c r="O30" s="40"/>
      <c r="P30" s="40" t="s">
        <v>131</v>
      </c>
      <c r="Q30" s="40"/>
      <c r="R30" s="40"/>
      <c r="S30" s="40"/>
      <c r="T30" s="40"/>
      <c r="U30" s="40"/>
      <c r="V30" s="41"/>
    </row>
    <row r="31" spans="2:25" ht="21" x14ac:dyDescent="0.4">
      <c r="C31" s="40"/>
      <c r="D31" s="40"/>
      <c r="E31" s="40"/>
      <c r="F31" s="40"/>
      <c r="G31" s="40">
        <v>313060.90000000002</v>
      </c>
      <c r="H31" s="40">
        <v>153522.5</v>
      </c>
      <c r="I31" s="40">
        <v>313060.90000000002</v>
      </c>
      <c r="J31" s="40">
        <v>153522.5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1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2"/>
  <sheetViews>
    <sheetView topLeftCell="B19" workbookViewId="0">
      <selection activeCell="Q40" sqref="Q40"/>
    </sheetView>
  </sheetViews>
  <sheetFormatPr defaultRowHeight="15" x14ac:dyDescent="0.25"/>
  <cols>
    <col min="2" max="2" width="16.140625" customWidth="1"/>
    <col min="3" max="3" width="12.7109375" bestFit="1" customWidth="1"/>
    <col min="4" max="4" width="10.42578125" bestFit="1" customWidth="1"/>
    <col min="5" max="5" width="12.42578125" bestFit="1" customWidth="1"/>
    <col min="6" max="6" width="10.42578125" bestFit="1" customWidth="1"/>
    <col min="7" max="7" width="9.42578125" bestFit="1" customWidth="1"/>
    <col min="9" max="9" width="9.42578125" bestFit="1" customWidth="1"/>
    <col min="10" max="10" width="9.7109375" bestFit="1" customWidth="1"/>
    <col min="11" max="11" width="9.42578125" bestFit="1" customWidth="1"/>
    <col min="12" max="12" width="16.42578125" bestFit="1" customWidth="1"/>
    <col min="13" max="13" width="10.28515625" bestFit="1" customWidth="1"/>
    <col min="14" max="15" width="9.42578125" bestFit="1" customWidth="1"/>
    <col min="17" max="18" width="11.42578125" bestFit="1" customWidth="1"/>
    <col min="19" max="19" width="10.42578125" bestFit="1" customWidth="1"/>
    <col min="20" max="20" width="9.42578125" bestFit="1" customWidth="1"/>
  </cols>
  <sheetData>
    <row r="2" spans="3:19" x14ac:dyDescent="0.25">
      <c r="L2" s="49" t="s">
        <v>146</v>
      </c>
      <c r="M2" s="49" t="s">
        <v>147</v>
      </c>
      <c r="N2" s="73" t="s">
        <v>143</v>
      </c>
      <c r="O2" s="73" t="s">
        <v>144</v>
      </c>
      <c r="Q2" s="89" t="s">
        <v>169</v>
      </c>
    </row>
    <row r="3" spans="3:19" x14ac:dyDescent="0.25">
      <c r="C3" s="69">
        <v>1620325</v>
      </c>
      <c r="D3" s="70" t="s">
        <v>134</v>
      </c>
      <c r="E3" s="69">
        <v>1424815.02</v>
      </c>
      <c r="F3" s="69">
        <v>633703.04999999993</v>
      </c>
      <c r="I3">
        <v>69056</v>
      </c>
      <c r="L3" s="75" t="s">
        <v>145</v>
      </c>
      <c r="M3" s="49" t="s">
        <v>138</v>
      </c>
      <c r="N3" s="74">
        <v>56340</v>
      </c>
      <c r="O3" s="74">
        <v>28170</v>
      </c>
      <c r="Q3" t="s">
        <v>170</v>
      </c>
      <c r="S3" s="69">
        <v>165420</v>
      </c>
    </row>
    <row r="4" spans="3:19" x14ac:dyDescent="0.25">
      <c r="C4" s="69">
        <v>313069.90000000002</v>
      </c>
      <c r="D4" s="70" t="s">
        <v>135</v>
      </c>
      <c r="E4" s="69">
        <v>313060.90000000002</v>
      </c>
      <c r="F4">
        <v>153522.5</v>
      </c>
      <c r="I4">
        <v>20271.990000000002</v>
      </c>
      <c r="L4" t="s">
        <v>149</v>
      </c>
      <c r="M4" s="49" t="s">
        <v>139</v>
      </c>
      <c r="N4" s="74">
        <v>27029.33</v>
      </c>
      <c r="O4" s="74">
        <v>20271.990000000002</v>
      </c>
      <c r="S4" s="69">
        <v>56340</v>
      </c>
    </row>
    <row r="5" spans="3:19" x14ac:dyDescent="0.25">
      <c r="C5" s="69">
        <v>713259.85</v>
      </c>
      <c r="D5" t="s">
        <v>136</v>
      </c>
      <c r="E5" s="69">
        <v>619965.35000000009</v>
      </c>
      <c r="F5" s="69">
        <v>458137.29000000004</v>
      </c>
      <c r="I5">
        <v>91871.91</v>
      </c>
      <c r="M5" s="49" t="s">
        <v>140</v>
      </c>
      <c r="N5" s="74">
        <v>132113.25</v>
      </c>
      <c r="O5" s="74">
        <v>97763.81</v>
      </c>
      <c r="S5" s="69">
        <v>222250</v>
      </c>
    </row>
    <row r="6" spans="3:19" x14ac:dyDescent="0.25">
      <c r="C6" s="69">
        <v>138112</v>
      </c>
      <c r="D6" t="s">
        <v>137</v>
      </c>
      <c r="E6" s="69">
        <v>138112</v>
      </c>
      <c r="F6">
        <v>69056</v>
      </c>
      <c r="I6" s="49">
        <f>SUM(I3:I5)</f>
        <v>181199.90000000002</v>
      </c>
      <c r="L6" t="s">
        <v>151</v>
      </c>
      <c r="M6" s="49" t="s">
        <v>141</v>
      </c>
      <c r="N6" s="74">
        <v>112530.9</v>
      </c>
      <c r="O6" s="74">
        <v>56265.45</v>
      </c>
      <c r="Q6" s="69">
        <v>690644</v>
      </c>
      <c r="R6" s="90">
        <v>153522.5</v>
      </c>
      <c r="S6" s="69">
        <v>58400</v>
      </c>
    </row>
    <row r="7" spans="3:19" x14ac:dyDescent="0.25">
      <c r="C7" s="69">
        <f>SUM(C3:C6)</f>
        <v>2784766.75</v>
      </c>
      <c r="E7" s="71">
        <f>SUM(E3:E6)</f>
        <v>2495953.27</v>
      </c>
      <c r="F7" s="71">
        <f>SUM(F3:F6)</f>
        <v>1314418.8399999999</v>
      </c>
      <c r="L7" t="s">
        <v>150</v>
      </c>
      <c r="M7" s="49" t="s">
        <v>142</v>
      </c>
      <c r="N7" s="74">
        <v>138112</v>
      </c>
      <c r="O7" s="74">
        <v>69056</v>
      </c>
      <c r="Q7" s="69">
        <v>313060.90000000002</v>
      </c>
      <c r="R7" s="90">
        <v>151850.35</v>
      </c>
      <c r="S7" s="69">
        <v>25682.28</v>
      </c>
    </row>
    <row r="8" spans="3:19" x14ac:dyDescent="0.25">
      <c r="F8" t="s">
        <v>172</v>
      </c>
      <c r="G8">
        <v>151237.4</v>
      </c>
      <c r="M8" s="52"/>
      <c r="N8" s="72">
        <f>SUM(N3:N7)</f>
        <v>466125.48</v>
      </c>
      <c r="O8" s="72">
        <f>SUM(O3:O7)</f>
        <v>271527.25</v>
      </c>
      <c r="Q8" s="69">
        <v>206095.55</v>
      </c>
      <c r="R8" s="69">
        <v>320346.37</v>
      </c>
      <c r="S8" s="69">
        <v>212011.97</v>
      </c>
    </row>
    <row r="9" spans="3:19" ht="14.45" x14ac:dyDescent="0.3">
      <c r="G9">
        <v>56340</v>
      </c>
      <c r="Q9" s="69">
        <v>138112</v>
      </c>
      <c r="R9" s="69">
        <v>69065</v>
      </c>
      <c r="S9" s="69">
        <v>188008.18</v>
      </c>
    </row>
    <row r="10" spans="3:19" ht="14.45" x14ac:dyDescent="0.3">
      <c r="G10">
        <v>212578.02</v>
      </c>
      <c r="Q10" s="69">
        <f>SUM(Q6:Q9)</f>
        <v>1347912.45</v>
      </c>
      <c r="R10" s="69">
        <f>SUM(R6:R9)</f>
        <v>694784.22</v>
      </c>
      <c r="S10" s="69">
        <v>200530</v>
      </c>
    </row>
    <row r="11" spans="3:19" x14ac:dyDescent="0.25">
      <c r="G11" s="69">
        <v>38280.5</v>
      </c>
      <c r="L11" t="s">
        <v>148</v>
      </c>
      <c r="M11" t="s">
        <v>147</v>
      </c>
      <c r="N11" s="27" t="s">
        <v>143</v>
      </c>
      <c r="O11" s="27" t="s">
        <v>144</v>
      </c>
      <c r="S11" s="69">
        <v>41580</v>
      </c>
    </row>
    <row r="12" spans="3:19" x14ac:dyDescent="0.25">
      <c r="G12">
        <v>20216.11</v>
      </c>
      <c r="L12" t="s">
        <v>152</v>
      </c>
      <c r="M12" t="s">
        <v>153</v>
      </c>
      <c r="N12" s="74">
        <v>40817.71</v>
      </c>
      <c r="O12" s="74">
        <v>40817.71</v>
      </c>
      <c r="S12" s="69">
        <f>SUM(S3:S11)</f>
        <v>1170222.43</v>
      </c>
    </row>
    <row r="13" spans="3:19" x14ac:dyDescent="0.25">
      <c r="G13">
        <v>212011.97</v>
      </c>
      <c r="L13" s="147" t="s">
        <v>154</v>
      </c>
      <c r="M13" s="147"/>
      <c r="N13" s="27">
        <v>36307.620000000003</v>
      </c>
      <c r="O13" s="27">
        <v>36307.620000000003</v>
      </c>
    </row>
    <row r="14" spans="3:19" x14ac:dyDescent="0.25">
      <c r="G14">
        <v>200530</v>
      </c>
      <c r="L14" s="147"/>
      <c r="M14" s="147"/>
      <c r="N14" s="27">
        <v>92756.65</v>
      </c>
      <c r="O14" s="27">
        <v>92756.65</v>
      </c>
    </row>
    <row r="15" spans="3:19" x14ac:dyDescent="0.25">
      <c r="G15" s="69">
        <f>SUM(G8:G14)</f>
        <v>891194</v>
      </c>
      <c r="L15" t="s">
        <v>155</v>
      </c>
      <c r="M15" t="s">
        <v>156</v>
      </c>
      <c r="N15" s="27">
        <v>11700</v>
      </c>
      <c r="O15" s="27">
        <v>11700</v>
      </c>
    </row>
    <row r="16" spans="3:19" ht="14.45" x14ac:dyDescent="0.3">
      <c r="M16" s="52"/>
      <c r="N16" s="72">
        <f>SUM(N12:N15)</f>
        <v>181581.97999999998</v>
      </c>
      <c r="O16" s="72">
        <f>SUM(O12:O15)</f>
        <v>181581.97999999998</v>
      </c>
    </row>
    <row r="17" spans="1:20" x14ac:dyDescent="0.25">
      <c r="Q17" t="s">
        <v>171</v>
      </c>
    </row>
    <row r="18" spans="1:20" x14ac:dyDescent="0.25">
      <c r="M18" t="s">
        <v>157</v>
      </c>
      <c r="N18" s="76">
        <f>SUM(N13:N15)</f>
        <v>140764.26999999999</v>
      </c>
      <c r="O18" s="76">
        <f>SUM(O13:O15)</f>
        <v>140764.26999999999</v>
      </c>
      <c r="Q18" s="69">
        <v>183769.79</v>
      </c>
    </row>
    <row r="19" spans="1:20" x14ac:dyDescent="0.25">
      <c r="B19" s="49" t="s">
        <v>159</v>
      </c>
      <c r="C19" s="49" t="s">
        <v>161</v>
      </c>
      <c r="D19" s="49" t="s">
        <v>162</v>
      </c>
      <c r="E19" s="49" t="s">
        <v>165</v>
      </c>
      <c r="F19" s="49" t="s">
        <v>166</v>
      </c>
      <c r="G19" s="49" t="s">
        <v>167</v>
      </c>
      <c r="H19" s="49"/>
      <c r="I19" s="49" t="s">
        <v>168</v>
      </c>
      <c r="J19" s="49" t="s">
        <v>173</v>
      </c>
      <c r="K19" s="49" t="s">
        <v>174</v>
      </c>
      <c r="M19" t="s">
        <v>158</v>
      </c>
      <c r="Q19" s="69">
        <v>195510</v>
      </c>
    </row>
    <row r="20" spans="1:20" ht="15.75" x14ac:dyDescent="0.25">
      <c r="A20" s="148" t="s">
        <v>163</v>
      </c>
      <c r="B20" s="27" t="s">
        <v>160</v>
      </c>
      <c r="C20" s="80">
        <v>604429</v>
      </c>
      <c r="D20" s="74">
        <v>1620325.02</v>
      </c>
      <c r="E20" s="27">
        <v>1424815</v>
      </c>
      <c r="F20" s="27">
        <v>633703.05000000005</v>
      </c>
      <c r="G20" s="27"/>
      <c r="H20" s="27"/>
      <c r="I20" s="78">
        <v>212011.97</v>
      </c>
      <c r="J20" s="91">
        <v>153522.5</v>
      </c>
      <c r="K20" s="69">
        <v>121945.03</v>
      </c>
      <c r="N20">
        <f>SUM(N14:N15)</f>
        <v>104456.65</v>
      </c>
      <c r="O20">
        <f>SUM(O14:O15)</f>
        <v>104456.65</v>
      </c>
      <c r="Q20" s="69">
        <v>112530.9</v>
      </c>
    </row>
    <row r="21" spans="1:20" ht="15.75" x14ac:dyDescent="0.25">
      <c r="A21" s="148"/>
      <c r="B21" s="27" t="s">
        <v>151</v>
      </c>
      <c r="C21" s="81">
        <v>244479</v>
      </c>
      <c r="D21" s="74">
        <v>313060.90000000002</v>
      </c>
      <c r="E21" s="27">
        <v>313060.90000000002</v>
      </c>
      <c r="F21" s="74">
        <v>153522.5</v>
      </c>
      <c r="G21" s="27"/>
      <c r="H21" s="27"/>
      <c r="I21" s="78">
        <v>56340</v>
      </c>
      <c r="J21" s="91">
        <v>151850.35</v>
      </c>
      <c r="K21" s="69">
        <v>97257.05</v>
      </c>
      <c r="Q21" s="69">
        <v>129304.25</v>
      </c>
    </row>
    <row r="22" spans="1:20" ht="15.75" x14ac:dyDescent="0.25">
      <c r="A22" s="148"/>
      <c r="B22" s="27" t="s">
        <v>149</v>
      </c>
      <c r="C22" s="80">
        <v>604429</v>
      </c>
      <c r="D22" s="74">
        <v>713259.85</v>
      </c>
      <c r="E22" s="27">
        <v>619965.35</v>
      </c>
      <c r="F22" s="27">
        <v>458137.29</v>
      </c>
      <c r="G22" s="27"/>
      <c r="H22" s="27"/>
      <c r="I22" s="78">
        <v>27029.33</v>
      </c>
      <c r="J22" s="91">
        <v>320346.37</v>
      </c>
      <c r="K22" s="69">
        <v>20271.990000000002</v>
      </c>
      <c r="Q22" s="69">
        <v>135247.99</v>
      </c>
    </row>
    <row r="23" spans="1:20" ht="15.75" x14ac:dyDescent="0.25">
      <c r="A23" s="148"/>
      <c r="B23" s="27" t="s">
        <v>150</v>
      </c>
      <c r="C23" s="80">
        <v>69056</v>
      </c>
      <c r="D23" s="74">
        <v>138112</v>
      </c>
      <c r="E23" s="27">
        <v>138112</v>
      </c>
      <c r="F23" s="27">
        <v>69056</v>
      </c>
      <c r="G23" s="27"/>
      <c r="H23" s="27"/>
      <c r="I23" s="78">
        <v>132113.25</v>
      </c>
      <c r="J23" s="91">
        <v>69056</v>
      </c>
      <c r="K23" s="69">
        <v>69056</v>
      </c>
      <c r="Q23" s="69">
        <v>132113.25</v>
      </c>
    </row>
    <row r="24" spans="1:20" ht="14.45" x14ac:dyDescent="0.3">
      <c r="C24" s="77">
        <f>SUM(C20:C23)</f>
        <v>1522393</v>
      </c>
      <c r="D24" s="69">
        <f>SUM(D20:D23)</f>
        <v>2784757.77</v>
      </c>
      <c r="E24">
        <f>SUM(E20:E23)</f>
        <v>2495953.25</v>
      </c>
      <c r="F24" s="69">
        <f>SUM(F20:F23)</f>
        <v>1314418.8400000001</v>
      </c>
      <c r="I24" s="78">
        <v>138112</v>
      </c>
      <c r="J24" s="69">
        <f>SUM(J20:J23)</f>
        <v>694775.22</v>
      </c>
      <c r="K24" s="69">
        <f>SUM(K20:K23)</f>
        <v>308530.07</v>
      </c>
      <c r="O24" s="69">
        <v>677486.17</v>
      </c>
      <c r="Q24" s="69">
        <v>93294.5</v>
      </c>
      <c r="R24" s="69">
        <f>SUM(Q18:Q24)</f>
        <v>981770.68</v>
      </c>
    </row>
    <row r="25" spans="1:20" ht="14.45" x14ac:dyDescent="0.3">
      <c r="I25" s="78">
        <v>112530.9</v>
      </c>
      <c r="O25">
        <v>69991.320000000007</v>
      </c>
      <c r="Q25" s="71">
        <v>138112</v>
      </c>
    </row>
    <row r="26" spans="1:20" ht="15.75" x14ac:dyDescent="0.25">
      <c r="A26" s="148" t="s">
        <v>164</v>
      </c>
      <c r="B26" s="27" t="s">
        <v>152</v>
      </c>
      <c r="C26" s="80">
        <v>1958319.97</v>
      </c>
      <c r="D26" s="74">
        <v>1228148.78</v>
      </c>
      <c r="E26" s="69">
        <v>1228148.78</v>
      </c>
      <c r="F26" s="69">
        <v>1215788.78</v>
      </c>
      <c r="I26" s="79">
        <f>SUM(I20:I25)</f>
        <v>678137.45000000007</v>
      </c>
      <c r="O26">
        <v>97755</v>
      </c>
      <c r="Q26" s="69">
        <f>SUM(Q18:Q25)</f>
        <v>1119882.6800000002</v>
      </c>
      <c r="R26">
        <v>195510</v>
      </c>
      <c r="S26">
        <v>93294.5</v>
      </c>
      <c r="T26" s="69">
        <f>SUM(Q26-R26-S26)</f>
        <v>831078.18000000017</v>
      </c>
    </row>
    <row r="27" spans="1:20" x14ac:dyDescent="0.25">
      <c r="A27" s="148"/>
      <c r="B27" s="27" t="s">
        <v>154</v>
      </c>
      <c r="C27" s="82">
        <v>56449.03</v>
      </c>
      <c r="D27" s="74">
        <v>92756.65</v>
      </c>
      <c r="E27">
        <v>56449.03</v>
      </c>
      <c r="F27">
        <v>56449.03</v>
      </c>
      <c r="O27" s="69">
        <f>SUM(O24-O25-O26)</f>
        <v>509739.85000000009</v>
      </c>
    </row>
    <row r="28" spans="1:20" x14ac:dyDescent="0.25">
      <c r="A28" s="148"/>
      <c r="B28" s="27" t="s">
        <v>155</v>
      </c>
      <c r="C28" s="82">
        <v>195583</v>
      </c>
      <c r="D28" s="74">
        <v>11700</v>
      </c>
      <c r="E28">
        <v>11700</v>
      </c>
      <c r="F28" s="90">
        <v>11700</v>
      </c>
    </row>
    <row r="29" spans="1:20" ht="14.45" x14ac:dyDescent="0.3">
      <c r="C29" s="77">
        <f>SUM(C26:C28)</f>
        <v>2210352</v>
      </c>
      <c r="D29" s="69">
        <f>SUM(D26:D28)</f>
        <v>1332605.43</v>
      </c>
      <c r="E29" s="69">
        <f>SUM(E26:E28)</f>
        <v>1296297.81</v>
      </c>
      <c r="F29" s="69">
        <f>SUM(F26:F28)</f>
        <v>1283937.81</v>
      </c>
    </row>
    <row r="32" spans="1:20" thickBot="1" x14ac:dyDescent="0.35"/>
    <row r="33" spans="2:14" ht="16.149999999999999" thickBot="1" x14ac:dyDescent="0.35">
      <c r="B33" s="85">
        <v>1958319.97</v>
      </c>
      <c r="C33">
        <v>1215788.78</v>
      </c>
      <c r="D33" s="88"/>
      <c r="F33">
        <v>350804.89</v>
      </c>
    </row>
    <row r="34" spans="2:14" ht="16.149999999999999" thickBot="1" x14ac:dyDescent="0.35">
      <c r="B34" s="86">
        <v>56449.03</v>
      </c>
      <c r="C34">
        <v>56449.03</v>
      </c>
      <c r="F34">
        <v>153522.5</v>
      </c>
      <c r="L34">
        <v>478652.03</v>
      </c>
      <c r="N34" s="69">
        <v>222820.89</v>
      </c>
    </row>
    <row r="35" spans="2:14" ht="15.6" x14ac:dyDescent="0.3">
      <c r="B35" s="87">
        <v>195583</v>
      </c>
      <c r="C35">
        <f>SUM(C33:C34)</f>
        <v>1272237.81</v>
      </c>
      <c r="F35">
        <v>307361.2</v>
      </c>
      <c r="L35">
        <v>112530.9</v>
      </c>
      <c r="N35" s="69">
        <v>56265.45</v>
      </c>
    </row>
    <row r="36" spans="2:14" ht="14.45" x14ac:dyDescent="0.3">
      <c r="B36">
        <f>SUM(B33:B35)</f>
        <v>2210352</v>
      </c>
      <c r="F36">
        <v>69056</v>
      </c>
      <c r="L36">
        <v>206095.55</v>
      </c>
      <c r="N36" s="69">
        <v>151850.35</v>
      </c>
    </row>
    <row r="37" spans="2:14" x14ac:dyDescent="0.25">
      <c r="B37" t="s">
        <v>175</v>
      </c>
      <c r="F37">
        <f>SUM(F33:F36)</f>
        <v>880744.59000000008</v>
      </c>
      <c r="L37">
        <v>138112</v>
      </c>
      <c r="N37" s="69">
        <v>69056</v>
      </c>
    </row>
    <row r="38" spans="2:14" ht="14.45" x14ac:dyDescent="0.3">
      <c r="B38">
        <v>740104.25</v>
      </c>
      <c r="L38">
        <f>SUM(L34:L37)</f>
        <v>935390.48</v>
      </c>
      <c r="N38" s="69">
        <f>SUM(N34:N37)</f>
        <v>499992.69000000006</v>
      </c>
    </row>
    <row r="39" spans="2:14" ht="14.45" x14ac:dyDescent="0.3">
      <c r="B39">
        <v>313060.90000000002</v>
      </c>
    </row>
    <row r="40" spans="2:14" ht="14.45" x14ac:dyDescent="0.3">
      <c r="B40">
        <v>418930.57</v>
      </c>
    </row>
    <row r="41" spans="2:14" ht="14.45" x14ac:dyDescent="0.3">
      <c r="B41">
        <v>138112</v>
      </c>
    </row>
    <row r="42" spans="2:14" ht="14.45" x14ac:dyDescent="0.3">
      <c r="B42">
        <f>SUM(B38:B41)</f>
        <v>1610207.72</v>
      </c>
    </row>
  </sheetData>
  <mergeCells count="3">
    <mergeCell ref="L13:M14"/>
    <mergeCell ref="A20:A23"/>
    <mergeCell ref="A26:A2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Antoaneta</dc:creator>
  <cp:lastModifiedBy>Antoaneta</cp:lastModifiedBy>
  <cp:lastPrinted>2022-02-10T08:06:16Z</cp:lastPrinted>
  <dcterms:created xsi:type="dcterms:W3CDTF">2020-12-29T09:45:54Z</dcterms:created>
  <dcterms:modified xsi:type="dcterms:W3CDTF">2022-09-02T11:27:02Z</dcterms:modified>
</cp:coreProperties>
</file>